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fsvjoho.town.oirase.aomori.jp\JH_Public\JH04_財政管財課\入札★★\10_入札契約★\15_入札参加資格者★\10_入札参加資格審査申請（定期申請）※隔年2月受付\2025_入札参加資格（R7・8年度定期申請）\20_定期受付（R06.1206HP掲載）\20_R7・8様式_入札参加資格申請\HP掲載\様式\"/>
    </mc:Choice>
  </mc:AlternateContent>
  <xr:revisionPtr revIDLastSave="0" documentId="13_ncr:1_{090C6F02-BD30-4F34-9DE3-4BCC5D480510}" xr6:coauthVersionLast="47" xr6:coauthVersionMax="47" xr10:uidLastSave="{00000000-0000-0000-0000-000000000000}"/>
  <workbookProtection lockStructure="1"/>
  <bookViews>
    <workbookView xWindow="-120" yWindow="-120" windowWidth="20730" windowHeight="11040" tabRatio="888" xr2:uid="{00000000-000D-0000-FFFF-FFFF00000000}"/>
  </bookViews>
  <sheets>
    <sheet name="本社" sheetId="70" r:id="rId1"/>
    <sheet name="委任先" sheetId="71" r:id="rId2"/>
    <sheet name="業種他" sheetId="65" r:id="rId3"/>
    <sheet name="Info" sheetId="72" state="hidden" r:id="rId4"/>
    <sheet name="（選択リスト）" sheetId="64" state="hidden" r:id="rId5"/>
    <sheet name="分類" sheetId="69" state="hidden" r:id="rId6"/>
    <sheet name="様式第1号" sheetId="73" r:id="rId7"/>
    <sheet name="様式第1-2号" sheetId="74" r:id="rId8"/>
    <sheet name="様式第2号" sheetId="75" r:id="rId9"/>
    <sheet name="様式第3号" sheetId="76" r:id="rId10"/>
    <sheet name="様式第4号" sheetId="77" r:id="rId11"/>
    <sheet name="様式第5号" sheetId="78" r:id="rId12"/>
    <sheet name="様式第6号" sheetId="79" r:id="rId13"/>
    <sheet name="様式第7号" sheetId="80" r:id="rId14"/>
    <sheet name="様式第10号" sheetId="81" r:id="rId15"/>
  </sheets>
  <definedNames>
    <definedName name="_xlnm._FilterDatabase" localSheetId="8" hidden="1">様式第2号!$B$15:$H$15</definedName>
    <definedName name="A.事務用機器類・用品">分類!$E$3:$E$9</definedName>
    <definedName name="B.情報処理機器類・用品">分類!$E$10:$E$12</definedName>
    <definedName name="C.図書">分類!$E$13:$E$15</definedName>
    <definedName name="D.楽器">分類!$E$16:$E$19</definedName>
    <definedName name="E.教材・教具・体育用品">分類!$E$20:$E$24</definedName>
    <definedName name="F.家具・什器類">分類!$E$25:$E$27</definedName>
    <definedName name="G.家庭用電気・通信機器類">分類!$E$28:$E$34</definedName>
    <definedName name="H.産業用電気・工作機器類">分類!$E$35:$E$40</definedName>
    <definedName name="I.理化学機器類">分類!$E$41:$E$43</definedName>
    <definedName name="J.医療・福祉機器類">分類!$E$44:$E$46</definedName>
    <definedName name="K.車両・車両部品類">分類!$E$47:$E$54</definedName>
    <definedName name="K01_00_01">本社!$M$8</definedName>
    <definedName name="K01_00_02">本社!$V$8</definedName>
    <definedName name="K01_00_03">本社!$AF$8</definedName>
    <definedName name="K01_01_01">本社!#REF!</definedName>
    <definedName name="K01_01_02">本社!#REF!</definedName>
    <definedName name="K01_02">本社!#REF!</definedName>
    <definedName name="K01_03">本社!#REF!</definedName>
    <definedName name="K01_04">本社!#REF!</definedName>
    <definedName name="K01_05_01">本社!#REF!</definedName>
    <definedName name="K01_05_02">本社!#REF!</definedName>
    <definedName name="K01_06_01">本社!#REF!</definedName>
    <definedName name="K01_06_02">本社!#REF!</definedName>
    <definedName name="K01_06_03">本社!#REF!</definedName>
    <definedName name="K01_06_04">本社!#REF!</definedName>
    <definedName name="K01_06_05">本社!#REF!</definedName>
    <definedName name="K01_07_01">本社!$Z$15</definedName>
    <definedName name="K01_07_02">本社!$AM$15</definedName>
    <definedName name="K01_08_01">本社!$Z$19</definedName>
    <definedName name="K01_08_02">本社!$AX$19</definedName>
    <definedName name="K01_08_03">本社!$BZ$19</definedName>
    <definedName name="K01_09_01">本社!#REF!</definedName>
    <definedName name="K01_09_02">本社!$Z$24</definedName>
    <definedName name="K01_09_03">本社!$Z$22</definedName>
    <definedName name="K01_10">本社!$Z$27</definedName>
    <definedName name="K01_11_01">本社!$AF$32</definedName>
    <definedName name="K01_11_02">本社!$BO$32</definedName>
    <definedName name="K01_11_03">本社!$AF$30</definedName>
    <definedName name="K01_11_04">本社!$BO$30</definedName>
    <definedName name="K01_12_01">本社!$Z$36</definedName>
    <definedName name="K01_12_02">本社!$AP$36</definedName>
    <definedName name="K01_12_03">本社!$BJ$36</definedName>
    <definedName name="K01_13_01">本社!$AJ$44</definedName>
    <definedName name="K01_13_02">本社!$CY$44</definedName>
    <definedName name="K01_13_03">本社!$EH$44</definedName>
    <definedName name="K01_13_04">本社!$CY$42</definedName>
    <definedName name="K01_13_05">本社!$EH$42</definedName>
    <definedName name="K01_14_01">本社!$Z$50</definedName>
    <definedName name="K01_14_02">本社!$AM$50</definedName>
    <definedName name="K01_15_01">本社!$Z$54</definedName>
    <definedName name="K01_15_02">本社!$AX$54</definedName>
    <definedName name="K01_15_03">本社!$BZ$54</definedName>
    <definedName name="K01_16_01">本社!$Z$57</definedName>
    <definedName name="K01_16_02">本社!$AP$57</definedName>
    <definedName name="K01_16_03">本社!$BJ$57</definedName>
    <definedName name="K01_16_04">本社!$CR$57</definedName>
    <definedName name="K01_17_01">本社!$Z$39</definedName>
    <definedName name="K01_17_02">本社!$CT$39</definedName>
    <definedName name="K01_18_01">本社!$AF$64</definedName>
    <definedName name="K01_18_02">本社!$BO$64</definedName>
    <definedName name="K01_18_03">本社!$AF$62</definedName>
    <definedName name="K01_18_04">本社!$BO$62</definedName>
    <definedName name="K01_18_05">本社!$DQ$64</definedName>
    <definedName name="K01_18_06">本社!$Z$67</definedName>
    <definedName name="K01_18_07">本社!$AM$67</definedName>
    <definedName name="K01_18_08">本社!$Z$71</definedName>
    <definedName name="K01_18_09">本社!$AX$71</definedName>
    <definedName name="K01_18_10">本社!$BZ$71</definedName>
    <definedName name="K01_18_11">本社!$Z$74</definedName>
    <definedName name="K01_18_12">本社!$AP$74</definedName>
    <definedName name="K01_18_13">本社!$BJ$74</definedName>
    <definedName name="K01_18_14">本社!$Z$77</definedName>
    <definedName name="K01_18_15">本社!$CT$77</definedName>
    <definedName name="K01_19_01">本社!#REF!</definedName>
    <definedName name="K01_19_02">本社!#REF!</definedName>
    <definedName name="K01_19_03">本社!#REF!</definedName>
    <definedName name="K01_19_04">本社!#REF!</definedName>
    <definedName name="K01_19_05">本社!#REF!</definedName>
    <definedName name="K01_19_06">本社!#REF!</definedName>
    <definedName name="K01_19_07">本社!#REF!</definedName>
    <definedName name="K01_19_08">本社!#REF!</definedName>
    <definedName name="K01_19_09">本社!#REF!</definedName>
    <definedName name="K01_19_10">本社!#REF!</definedName>
    <definedName name="K01_20_01">本社!#REF!</definedName>
    <definedName name="K01_20_02">本社!#REF!</definedName>
    <definedName name="K01_20_03">本社!#REF!</definedName>
    <definedName name="K01_21_01">本社!#REF!</definedName>
    <definedName name="K01_21_02">本社!#REF!</definedName>
    <definedName name="K01_21_03">本社!#REF!</definedName>
    <definedName name="K01_21_04">本社!#REF!</definedName>
    <definedName name="K01_22_01">本社!#REF!</definedName>
    <definedName name="K01_22_02">本社!#REF!</definedName>
    <definedName name="K01_22_03">本社!#REF!</definedName>
    <definedName name="K01_22_04">本社!#REF!</definedName>
    <definedName name="K01_23_01">本社!#REF!</definedName>
    <definedName name="K01_23_02">本社!#REF!</definedName>
    <definedName name="K02_01_01">委任先!$AR$4</definedName>
    <definedName name="K02_01_02">委任先!$AR$6</definedName>
    <definedName name="K02_01_03">委任先!$AR$8</definedName>
    <definedName name="K02_01_04">委任先!$AR$10</definedName>
    <definedName name="K02_01_05">委任先!$BS$10</definedName>
    <definedName name="K02_01_06">委任先!$AR$12</definedName>
    <definedName name="K02_01_07">委任先!$BS$12</definedName>
    <definedName name="K02_01_08">委任先!$AR$14</definedName>
    <definedName name="K02_01_09">委任先!$BH$14</definedName>
    <definedName name="K02_01_10">委任先!$AR$16</definedName>
    <definedName name="K02_01_11">委任先!$AR$18</definedName>
    <definedName name="K02_01_12">委任先!$AR$20</definedName>
    <definedName name="K02_01_13">委任先!$AR$22</definedName>
    <definedName name="K02_01_14">委任先!$BH$22</definedName>
    <definedName name="K02_01_15">委任先!$CB$22</definedName>
    <definedName name="K02_01_16">委任先!$DF$22</definedName>
    <definedName name="K02_01_17">委任先!$AR$24</definedName>
    <definedName name="K02_01_18">委任先!$CI$24</definedName>
    <definedName name="K02_02_01">委任先!$AR$28</definedName>
    <definedName name="K02_02_02">委任先!$AR$30</definedName>
    <definedName name="K02_02_03">委任先!$AR$32</definedName>
    <definedName name="K02_02_04">委任先!$AR$34</definedName>
    <definedName name="K02_02_05">委任先!$BS$34</definedName>
    <definedName name="K02_02_06">委任先!$AR$36</definedName>
    <definedName name="K02_02_07">委任先!$BS$36</definedName>
    <definedName name="K02_02_08">委任先!$AR$38</definedName>
    <definedName name="K02_02_09">委任先!$BH$38</definedName>
    <definedName name="K02_02_10">委任先!$AR$40</definedName>
    <definedName name="K02_02_11">委任先!$AR$42</definedName>
    <definedName name="K02_02_12">委任先!$AR$44</definedName>
    <definedName name="K02_02_13">委任先!$AR$46</definedName>
    <definedName name="K02_02_14">委任先!$BH$46</definedName>
    <definedName name="K02_02_15">委任先!$CB$46</definedName>
    <definedName name="K02_02_16">委任先!$DF$46</definedName>
    <definedName name="K02_02_17">委任先!$AR$48</definedName>
    <definedName name="K02_02_18">委任先!$CI$48</definedName>
    <definedName name="K03_00_01">業種他!$M$18</definedName>
    <definedName name="K03_00_02">業種他!$M$19</definedName>
    <definedName name="K03_00_03">業種他!$M$20</definedName>
    <definedName name="K03_00_04">業種他!$M$21</definedName>
    <definedName name="K03_01_01">業種他!$D$6</definedName>
    <definedName name="K03_01_02">業種他!$D$7</definedName>
    <definedName name="K03_02_01">業種他!$D$10</definedName>
    <definedName name="K03_02_02">業種他!$D$11</definedName>
    <definedName name="K03_02_03">業種他!$D$12</definedName>
    <definedName name="K03_02_04">業種他!$D$13</definedName>
    <definedName name="K03_02_05">業種他!$D$14</definedName>
    <definedName name="K03_03_01">業種他!$D$17</definedName>
    <definedName name="K03_03_02">業種他!$D$18</definedName>
    <definedName name="K03_03_03">業種他!$D$19</definedName>
    <definedName name="K03_04_01">業種他!$E$23</definedName>
    <definedName name="K03_04_02">業種他!$E$24</definedName>
    <definedName name="K03_04_11">業種他!$G$23</definedName>
    <definedName name="K03_04_12">業種他!$G$24</definedName>
    <definedName name="K03_04_22">業種他!$I$24</definedName>
    <definedName name="K03_05_01">業種他!$B$31</definedName>
    <definedName name="K03_05_02">業種他!$C$31</definedName>
    <definedName name="K03_05_03">業種他!$E$31</definedName>
    <definedName name="K03_05_04">業種他!$G$31</definedName>
    <definedName name="K03_05_05">業種他!$K$31</definedName>
    <definedName name="K03_05_06">業種他!$L$31</definedName>
    <definedName name="L.船舶・航空機類">分類!$E$55:$E$59</definedName>
    <definedName name="M.薬品類">分類!$E$60:$E$63</definedName>
    <definedName name="N.燃料・油脂類">分類!$E$64:$E$71</definedName>
    <definedName name="O.農業・造園資材類">分類!$E$72:$E$76</definedName>
    <definedName name="P.土木・建築資材類">分類!$E$77:$E$84</definedName>
    <definedName name="_xlnm.Print_Area" localSheetId="2">業種他!$A$3:$T$130</definedName>
    <definedName name="_xlnm.Print_Area" localSheetId="5">分類!$D$2:$F$314</definedName>
    <definedName name="_xlnm.Print_Area" localSheetId="0">本社!$A$1:$GG$79</definedName>
    <definedName name="_xlnm.Print_Area" localSheetId="14">様式第10号!$A$2:$H$44</definedName>
    <definedName name="_xlnm.Print_Area" localSheetId="7">'様式第1-2号'!$B$3:$E$58</definedName>
    <definedName name="_xlnm.Print_Area" localSheetId="6">様式第1号!$B$2:$J$46</definedName>
    <definedName name="_xlnm.Print_Area" localSheetId="8">様式第2号!$B$4:$H$115</definedName>
    <definedName name="_xlnm.Print_Area" localSheetId="9">様式第3号!$B$5:$D$62</definedName>
    <definedName name="_xlnm.Print_Area" localSheetId="10">様式第4号!$B$3:$E$73</definedName>
    <definedName name="_xlnm.Print_Area" localSheetId="11">様式第5号!$B$5:$S$43</definedName>
    <definedName name="_xlnm.Print_Area" localSheetId="12">様式第6号!$B$3:$R$26</definedName>
    <definedName name="_xlnm.Print_Area" localSheetId="13">様式第7号!$B$5:$R$23</definedName>
    <definedName name="_xlnm.Print_Titles" localSheetId="7">'様式第1-2号'!$3:$8</definedName>
    <definedName name="_xlnm.Print_Titles" localSheetId="8">様式第2号!$4:$15</definedName>
    <definedName name="_xlnm.Print_Titles" localSheetId="9">様式第3号!$5:$12</definedName>
    <definedName name="_xlnm.Print_Titles" localSheetId="10">様式第4号!$3:$13</definedName>
    <definedName name="Q.日用品類">分類!$E$85:$E$91</definedName>
    <definedName name="R.室内装飾品類">分類!$E$92:$E$96</definedName>
    <definedName name="S.記念品・贈答品・美術品類">分類!$E$97:$E$100</definedName>
    <definedName name="T.繊維・靴・鞄類">分類!$E$101:$E$104</definedName>
    <definedName name="U.展示・催事品類">分類!$E$105:$E$108</definedName>
    <definedName name="V.看板・天幕・旗類">分類!$E$109:$E$112</definedName>
    <definedName name="W.消防・防災用品類">分類!$E$113:$E$115</definedName>
    <definedName name="X.食料品類">分類!$E$116:$E$117</definedName>
    <definedName name="Y.その他製造・販売">分類!$E$118:$E$119</definedName>
    <definedName name="Z.買受け">分類!$E$120</definedName>
    <definedName name="ｱ.警備・受付に係るもの">分類!$E$121:$E$127</definedName>
    <definedName name="ｲ.庁舎等管理に係るもの">分類!$E$128:$E$140</definedName>
    <definedName name="ｳ.施設管理運営等に係るもの">分類!$E$141:$E$146</definedName>
    <definedName name="ｴ.下水道施設管理に係るもの">分類!$E$147:$E$152</definedName>
    <definedName name="ｵ.浄化槽管理に係るもの">分類!$E$153:$E$157</definedName>
    <definedName name="ｶ.事務用・ＯＡ機器保守に係るもの">分類!$E$158:$E$160</definedName>
    <definedName name="ｷ.電気設備保守に係るもの">分類!$E$161:$E$163</definedName>
    <definedName name="ｸ.通信設備保守に係るもの">分類!$E$164:$E$167</definedName>
    <definedName name="ｹ.消防設備保守に係るもの">分類!$E$168:$E$169</definedName>
    <definedName name="ｺ.機械設備保守に係るもの">分類!$E$170:$E$184</definedName>
    <definedName name="ｻ.廃棄物処理に係るもの">分類!$E$185:$E$191</definedName>
    <definedName name="ｼ.車両等の整備に係るもの">分類!$E$192:$E$198</definedName>
    <definedName name="ｽ.運送・運転・旅行に係るもの">分類!$E$199:$E$207</definedName>
    <definedName name="ｾ.人員派遣に係るもの">分類!$E$208:$E$212</definedName>
    <definedName name="ｿ.福祉サービスに係るもの">分類!$E$213:$E$215</definedName>
    <definedName name="ﾀ.給食に係るもの">分類!$E$216:$E$218</definedName>
    <definedName name="ﾁ.クリーニングに係るもの">分類!$E$219:$E$222</definedName>
    <definedName name="ﾂ.道路清掃等に係るもの">分類!$E$223:$E$227</definedName>
    <definedName name="ﾃ.樹木等管理に係るもの">分類!$E$228:$E$232</definedName>
    <definedName name="ﾄ.害虫駆除等に係るもの">分類!$E$233:$E$237</definedName>
    <definedName name="ﾅ.情報処理業務に係るもの">分類!$E$238:$E$244</definedName>
    <definedName name="ﾆ.写真・印刷等に係るもの">分類!$E$245:$E$253</definedName>
    <definedName name="ﾇ.映画・ビデオ制作等に係るもの">分類!$E$254:$E$258</definedName>
    <definedName name="ﾈ.催事関係に係るもの">分類!$E$259:$E$264</definedName>
    <definedName name="ﾉ.土木・水系関係調査に係るもの">分類!$E$265:$E$269</definedName>
    <definedName name="ﾊ.市場調査に係るもの">分類!$E$270:$E$273</definedName>
    <definedName name="ﾋ.検査・分析・調査等に係るもの">分類!$E$274:$E$285</definedName>
    <definedName name="ﾌ.計画策定に係るもの">分類!$E$286:$E$287</definedName>
    <definedName name="ﾍ.広告等に係るもの">分類!$E$288:$E$292</definedName>
    <definedName name="ﾎ.各種検診・検査に係るもの">分類!$E$293:$E$296</definedName>
    <definedName name="ﾏ.通訳・速記等に係るもの">分類!$E$297:$E$301</definedName>
    <definedName name="ﾐ.医事業務に係るもの">分類!$E$302:$E$304</definedName>
    <definedName name="ﾑ.リース・レンタルに係るもの">分類!$E$305:$E$313</definedName>
    <definedName name="ﾒ.その他の役務の提供">分類!$E$314</definedName>
    <definedName name="物品">分類!$B$3:$B$28</definedName>
    <definedName name="役務等">分類!$B$29:$B$62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81" l="1"/>
  <c r="E6" i="81"/>
  <c r="M21" i="65" l="1"/>
  <c r="V21" i="65" l="1"/>
  <c r="A9" i="81" l="1"/>
  <c r="A10" i="81"/>
  <c r="E6" i="77"/>
  <c r="M19" i="65" l="1"/>
  <c r="B19" i="80" l="1"/>
  <c r="B17" i="80"/>
  <c r="K13" i="80" l="1"/>
  <c r="K12" i="80"/>
  <c r="K11" i="80"/>
  <c r="M7" i="80"/>
  <c r="N7" i="79"/>
  <c r="F15" i="79"/>
  <c r="F14" i="79"/>
  <c r="F13" i="79"/>
  <c r="F37" i="78"/>
  <c r="C34" i="78"/>
  <c r="C35" i="78"/>
  <c r="C36" i="78"/>
  <c r="C37" i="78"/>
  <c r="C33" i="78"/>
  <c r="F26" i="78"/>
  <c r="F25" i="78"/>
  <c r="F24" i="78"/>
  <c r="J16" i="78"/>
  <c r="J15" i="78"/>
  <c r="J14" i="78"/>
  <c r="N9" i="78"/>
  <c r="E14" i="77"/>
  <c r="D14" i="77"/>
  <c r="C14" i="77"/>
  <c r="C8" i="76"/>
  <c r="F7" i="75"/>
  <c r="B10" i="74"/>
  <c r="C10" i="74"/>
  <c r="D10" i="74"/>
  <c r="E10" i="74"/>
  <c r="B11" i="74"/>
  <c r="C11" i="74"/>
  <c r="D11" i="74"/>
  <c r="E11" i="74"/>
  <c r="B12" i="74"/>
  <c r="C12" i="74"/>
  <c r="D12" i="74"/>
  <c r="E12" i="74"/>
  <c r="B13" i="74"/>
  <c r="C13" i="74"/>
  <c r="D13" i="74"/>
  <c r="E13" i="74"/>
  <c r="B14" i="74"/>
  <c r="C14" i="74"/>
  <c r="D14" i="74"/>
  <c r="E14" i="74"/>
  <c r="B15" i="74"/>
  <c r="C15" i="74"/>
  <c r="D15" i="74"/>
  <c r="E15" i="74"/>
  <c r="B16" i="74"/>
  <c r="C16" i="74"/>
  <c r="D16" i="74"/>
  <c r="E16" i="74"/>
  <c r="B17" i="74"/>
  <c r="C17" i="74"/>
  <c r="D17" i="74"/>
  <c r="E17" i="74"/>
  <c r="B18" i="74"/>
  <c r="C18" i="74"/>
  <c r="D18" i="74"/>
  <c r="E18" i="74"/>
  <c r="B19" i="74"/>
  <c r="C19" i="74"/>
  <c r="D19" i="74"/>
  <c r="E19" i="74"/>
  <c r="B20" i="74"/>
  <c r="C20" i="74"/>
  <c r="D20" i="74"/>
  <c r="E20" i="74"/>
  <c r="B21" i="74"/>
  <c r="C21" i="74"/>
  <c r="D21" i="74"/>
  <c r="E21" i="74"/>
  <c r="B22" i="74"/>
  <c r="C22" i="74"/>
  <c r="D22" i="74"/>
  <c r="E22" i="74"/>
  <c r="B23" i="74"/>
  <c r="C23" i="74"/>
  <c r="D23" i="74"/>
  <c r="E23" i="74"/>
  <c r="B24" i="74"/>
  <c r="C24" i="74"/>
  <c r="D24" i="74"/>
  <c r="E24" i="74"/>
  <c r="B25" i="74"/>
  <c r="C25" i="74"/>
  <c r="D25" i="74"/>
  <c r="E25" i="74"/>
  <c r="B26" i="74"/>
  <c r="C26" i="74"/>
  <c r="D26" i="74"/>
  <c r="E26" i="74"/>
  <c r="B27" i="74"/>
  <c r="C27" i="74"/>
  <c r="D27" i="74"/>
  <c r="E27" i="74"/>
  <c r="B28" i="74"/>
  <c r="C28" i="74"/>
  <c r="D28" i="74"/>
  <c r="E28" i="74"/>
  <c r="B29" i="74"/>
  <c r="C29" i="74"/>
  <c r="D29" i="74"/>
  <c r="E29" i="74"/>
  <c r="B30" i="74"/>
  <c r="C30" i="74"/>
  <c r="D30" i="74"/>
  <c r="E30" i="74"/>
  <c r="B31" i="74"/>
  <c r="C31" i="74"/>
  <c r="D31" i="74"/>
  <c r="E31" i="74"/>
  <c r="B32" i="74"/>
  <c r="C32" i="74"/>
  <c r="D32" i="74"/>
  <c r="E32" i="74"/>
  <c r="B33" i="74"/>
  <c r="C33" i="74"/>
  <c r="D33" i="74"/>
  <c r="E33" i="74"/>
  <c r="B34" i="74"/>
  <c r="C34" i="74"/>
  <c r="D34" i="74"/>
  <c r="E34" i="74"/>
  <c r="B35" i="74"/>
  <c r="C35" i="74"/>
  <c r="D35" i="74"/>
  <c r="E35" i="74"/>
  <c r="B36" i="74"/>
  <c r="C36" i="74"/>
  <c r="D36" i="74"/>
  <c r="E36" i="74"/>
  <c r="B37" i="74"/>
  <c r="C37" i="74"/>
  <c r="D37" i="74"/>
  <c r="E37" i="74"/>
  <c r="B38" i="74"/>
  <c r="C38" i="74"/>
  <c r="D38" i="74"/>
  <c r="E38" i="74"/>
  <c r="B39" i="74"/>
  <c r="C39" i="74"/>
  <c r="D39" i="74"/>
  <c r="E39" i="74"/>
  <c r="B40" i="74"/>
  <c r="C40" i="74"/>
  <c r="D40" i="74"/>
  <c r="E40" i="74"/>
  <c r="B41" i="74"/>
  <c r="C41" i="74"/>
  <c r="D41" i="74"/>
  <c r="E41" i="74"/>
  <c r="B42" i="74"/>
  <c r="C42" i="74"/>
  <c r="D42" i="74"/>
  <c r="E42" i="74"/>
  <c r="B43" i="74"/>
  <c r="C43" i="74"/>
  <c r="D43" i="74"/>
  <c r="E43" i="74"/>
  <c r="B44" i="74"/>
  <c r="C44" i="74"/>
  <c r="D44" i="74"/>
  <c r="E44" i="74"/>
  <c r="B45" i="74"/>
  <c r="C45" i="74"/>
  <c r="D45" i="74"/>
  <c r="E45" i="74"/>
  <c r="B46" i="74"/>
  <c r="C46" i="74"/>
  <c r="D46" i="74"/>
  <c r="E46" i="74"/>
  <c r="B47" i="74"/>
  <c r="C47" i="74"/>
  <c r="D47" i="74"/>
  <c r="E47" i="74"/>
  <c r="B48" i="74"/>
  <c r="C48" i="74"/>
  <c r="D48" i="74"/>
  <c r="E48" i="74"/>
  <c r="B49" i="74"/>
  <c r="C49" i="74"/>
  <c r="D49" i="74"/>
  <c r="E49" i="74"/>
  <c r="B50" i="74"/>
  <c r="C50" i="74"/>
  <c r="D50" i="74"/>
  <c r="E50" i="74"/>
  <c r="B51" i="74"/>
  <c r="C51" i="74"/>
  <c r="D51" i="74"/>
  <c r="E51" i="74"/>
  <c r="B52" i="74"/>
  <c r="C52" i="74"/>
  <c r="D52" i="74"/>
  <c r="E52" i="74"/>
  <c r="B53" i="74"/>
  <c r="C53" i="74"/>
  <c r="D53" i="74"/>
  <c r="E53" i="74"/>
  <c r="B54" i="74"/>
  <c r="C54" i="74"/>
  <c r="D54" i="74"/>
  <c r="E54" i="74"/>
  <c r="B55" i="74"/>
  <c r="C55" i="74"/>
  <c r="D55" i="74"/>
  <c r="E55" i="74"/>
  <c r="B56" i="74"/>
  <c r="C56" i="74"/>
  <c r="D56" i="74"/>
  <c r="E56" i="74"/>
  <c r="B57" i="74"/>
  <c r="C57" i="74"/>
  <c r="D57" i="74"/>
  <c r="E57" i="74"/>
  <c r="B58" i="74"/>
  <c r="C58" i="74"/>
  <c r="D58" i="74"/>
  <c r="E58" i="74"/>
  <c r="B59" i="74"/>
  <c r="C59" i="74"/>
  <c r="D59" i="74"/>
  <c r="E59" i="74"/>
  <c r="B60" i="74"/>
  <c r="C60" i="74"/>
  <c r="D60" i="74"/>
  <c r="E60" i="74"/>
  <c r="B61" i="74"/>
  <c r="C61" i="74"/>
  <c r="D61" i="74"/>
  <c r="E61" i="74"/>
  <c r="B62" i="74"/>
  <c r="C62" i="74"/>
  <c r="D62" i="74"/>
  <c r="E62" i="74"/>
  <c r="B63" i="74"/>
  <c r="C63" i="74"/>
  <c r="D63" i="74"/>
  <c r="E63" i="74"/>
  <c r="B64" i="74"/>
  <c r="C64" i="74"/>
  <c r="D64" i="74"/>
  <c r="E64" i="74"/>
  <c r="B65" i="74"/>
  <c r="C65" i="74"/>
  <c r="D65" i="74"/>
  <c r="E65" i="74"/>
  <c r="B66" i="74"/>
  <c r="C66" i="74"/>
  <c r="D66" i="74"/>
  <c r="E66" i="74"/>
  <c r="B67" i="74"/>
  <c r="C67" i="74"/>
  <c r="D67" i="74"/>
  <c r="E67" i="74"/>
  <c r="B68" i="74"/>
  <c r="C68" i="74"/>
  <c r="D68" i="74"/>
  <c r="E68" i="74"/>
  <c r="B69" i="74"/>
  <c r="C69" i="74"/>
  <c r="D69" i="74"/>
  <c r="E69" i="74"/>
  <c r="B70" i="74"/>
  <c r="C70" i="74"/>
  <c r="D70" i="74"/>
  <c r="E70" i="74"/>
  <c r="B71" i="74"/>
  <c r="C71" i="74"/>
  <c r="D71" i="74"/>
  <c r="E71" i="74"/>
  <c r="B72" i="74"/>
  <c r="C72" i="74"/>
  <c r="D72" i="74"/>
  <c r="E72" i="74"/>
  <c r="B73" i="74"/>
  <c r="C73" i="74"/>
  <c r="D73" i="74"/>
  <c r="E73" i="74"/>
  <c r="B74" i="74"/>
  <c r="C74" i="74"/>
  <c r="D74" i="74"/>
  <c r="E74" i="74"/>
  <c r="B75" i="74"/>
  <c r="C75" i="74"/>
  <c r="D75" i="74"/>
  <c r="E75" i="74"/>
  <c r="B76" i="74"/>
  <c r="C76" i="74"/>
  <c r="D76" i="74"/>
  <c r="E76" i="74"/>
  <c r="B77" i="74"/>
  <c r="C77" i="74"/>
  <c r="D77" i="74"/>
  <c r="E77" i="74"/>
  <c r="B78" i="74"/>
  <c r="C78" i="74"/>
  <c r="D78" i="74"/>
  <c r="E78" i="74"/>
  <c r="B79" i="74"/>
  <c r="C79" i="74"/>
  <c r="D79" i="74"/>
  <c r="E79" i="74"/>
  <c r="B80" i="74"/>
  <c r="C80" i="74"/>
  <c r="D80" i="74"/>
  <c r="E80" i="74"/>
  <c r="B81" i="74"/>
  <c r="C81" i="74"/>
  <c r="D81" i="74"/>
  <c r="E81" i="74"/>
  <c r="B82" i="74"/>
  <c r="C82" i="74"/>
  <c r="D82" i="74"/>
  <c r="E82" i="74"/>
  <c r="B83" i="74"/>
  <c r="C83" i="74"/>
  <c r="D83" i="74"/>
  <c r="E83" i="74"/>
  <c r="B84" i="74"/>
  <c r="C84" i="74"/>
  <c r="D84" i="74"/>
  <c r="E84" i="74"/>
  <c r="B85" i="74"/>
  <c r="C85" i="74"/>
  <c r="D85" i="74"/>
  <c r="E85" i="74"/>
  <c r="B86" i="74"/>
  <c r="C86" i="74"/>
  <c r="D86" i="74"/>
  <c r="E86" i="74"/>
  <c r="B87" i="74"/>
  <c r="C87" i="74"/>
  <c r="D87" i="74"/>
  <c r="E87" i="74"/>
  <c r="B88" i="74"/>
  <c r="C88" i="74"/>
  <c r="D88" i="74"/>
  <c r="E88" i="74"/>
  <c r="B89" i="74"/>
  <c r="C89" i="74"/>
  <c r="D89" i="74"/>
  <c r="E89" i="74"/>
  <c r="B90" i="74"/>
  <c r="C90" i="74"/>
  <c r="D90" i="74"/>
  <c r="E90" i="74"/>
  <c r="B91" i="74"/>
  <c r="C91" i="74"/>
  <c r="D91" i="74"/>
  <c r="E91" i="74"/>
  <c r="B92" i="74"/>
  <c r="C92" i="74"/>
  <c r="D92" i="74"/>
  <c r="E92" i="74"/>
  <c r="B93" i="74"/>
  <c r="C93" i="74"/>
  <c r="D93" i="74"/>
  <c r="E93" i="74"/>
  <c r="B94" i="74"/>
  <c r="C94" i="74"/>
  <c r="D94" i="74"/>
  <c r="E94" i="74"/>
  <c r="B95" i="74"/>
  <c r="C95" i="74"/>
  <c r="D95" i="74"/>
  <c r="E95" i="74"/>
  <c r="B96" i="74"/>
  <c r="C96" i="74"/>
  <c r="D96" i="74"/>
  <c r="E96" i="74"/>
  <c r="B97" i="74"/>
  <c r="C97" i="74"/>
  <c r="D97" i="74"/>
  <c r="E97" i="74"/>
  <c r="B98" i="74"/>
  <c r="C98" i="74"/>
  <c r="D98" i="74"/>
  <c r="E98" i="74"/>
  <c r="B99" i="74"/>
  <c r="C99" i="74"/>
  <c r="D99" i="74"/>
  <c r="E99" i="74"/>
  <c r="B100" i="74"/>
  <c r="C100" i="74"/>
  <c r="D100" i="74"/>
  <c r="E100" i="74"/>
  <c r="B101" i="74"/>
  <c r="C101" i="74"/>
  <c r="D101" i="74"/>
  <c r="E101" i="74"/>
  <c r="B102" i="74"/>
  <c r="C102" i="74"/>
  <c r="D102" i="74"/>
  <c r="E102" i="74"/>
  <c r="B103" i="74"/>
  <c r="C103" i="74"/>
  <c r="D103" i="74"/>
  <c r="E103" i="74"/>
  <c r="B104" i="74"/>
  <c r="C104" i="74"/>
  <c r="D104" i="74"/>
  <c r="E104" i="74"/>
  <c r="B105" i="74"/>
  <c r="C105" i="74"/>
  <c r="D105" i="74"/>
  <c r="E105" i="74"/>
  <c r="B106" i="74"/>
  <c r="C106" i="74"/>
  <c r="D106" i="74"/>
  <c r="E106" i="74"/>
  <c r="B107" i="74"/>
  <c r="C107" i="74"/>
  <c r="D107" i="74"/>
  <c r="E107" i="74"/>
  <c r="B108" i="74"/>
  <c r="C108" i="74"/>
  <c r="D108" i="74"/>
  <c r="E108" i="74"/>
  <c r="E9" i="74"/>
  <c r="D9" i="74"/>
  <c r="C9" i="74"/>
  <c r="B9" i="74"/>
  <c r="E6" i="74"/>
  <c r="G37" i="73"/>
  <c r="E37" i="73"/>
  <c r="G36" i="73"/>
  <c r="E36" i="73"/>
  <c r="C32" i="73"/>
  <c r="C31" i="73"/>
  <c r="C30" i="73"/>
  <c r="C27" i="73"/>
  <c r="C26" i="73"/>
  <c r="F25" i="73"/>
  <c r="C25" i="73"/>
  <c r="C24" i="73"/>
  <c r="C23" i="73"/>
  <c r="C22" i="73"/>
  <c r="C19" i="73"/>
  <c r="C18" i="73"/>
  <c r="F17" i="73"/>
  <c r="C17" i="73"/>
  <c r="C16" i="73"/>
  <c r="C15" i="73"/>
  <c r="C14" i="73"/>
  <c r="C13" i="73"/>
  <c r="I8" i="73" l="1"/>
  <c r="V17" i="65" l="1"/>
  <c r="V18" i="65"/>
  <c r="C12" i="73"/>
  <c r="V19" i="65" l="1"/>
  <c r="V20" i="65"/>
  <c r="V16" i="65"/>
  <c r="C314" i="69"/>
  <c r="C313" i="69"/>
  <c r="C312" i="69"/>
  <c r="C311" i="69"/>
  <c r="C310" i="69"/>
  <c r="C309" i="69"/>
  <c r="C308" i="69"/>
  <c r="C307" i="69"/>
  <c r="C306" i="69"/>
  <c r="C305" i="69"/>
  <c r="C304" i="69"/>
  <c r="C303" i="69"/>
  <c r="C302" i="69"/>
  <c r="C301" i="69"/>
  <c r="C300" i="69"/>
  <c r="C299" i="69"/>
  <c r="C298" i="69"/>
  <c r="C297" i="69"/>
  <c r="C296" i="69"/>
  <c r="C295" i="69"/>
  <c r="C294" i="69"/>
  <c r="C293" i="69"/>
  <c r="C292" i="69"/>
  <c r="C291" i="69"/>
  <c r="C290" i="69"/>
  <c r="C289" i="69"/>
  <c r="C288" i="69"/>
  <c r="C287" i="69"/>
  <c r="C286" i="69"/>
  <c r="C285" i="69"/>
  <c r="C284" i="69"/>
  <c r="C283" i="69"/>
  <c r="C282" i="69"/>
  <c r="C281" i="69"/>
  <c r="C280" i="69"/>
  <c r="C279" i="69"/>
  <c r="C278" i="69"/>
  <c r="C277" i="69"/>
  <c r="C276" i="69"/>
  <c r="C275" i="69"/>
  <c r="C274" i="69"/>
  <c r="C273" i="69"/>
  <c r="C272" i="69"/>
  <c r="C271" i="69"/>
  <c r="C270" i="69"/>
  <c r="C269" i="69"/>
  <c r="C268" i="69"/>
  <c r="C267" i="69"/>
  <c r="C266" i="69"/>
  <c r="C265" i="69"/>
  <c r="C264" i="69"/>
  <c r="C263" i="69"/>
  <c r="C262" i="69"/>
  <c r="C261" i="69"/>
  <c r="C260" i="69"/>
  <c r="C259" i="69"/>
  <c r="C258" i="69"/>
  <c r="C257" i="69"/>
  <c r="C256" i="69"/>
  <c r="C255" i="69"/>
  <c r="C254" i="69"/>
  <c r="C253" i="69"/>
  <c r="C252" i="69"/>
  <c r="C251" i="69"/>
  <c r="C250" i="69"/>
  <c r="C249" i="69"/>
  <c r="C248" i="69"/>
  <c r="C247" i="69"/>
  <c r="C246" i="69"/>
  <c r="C245" i="69"/>
  <c r="C244" i="69"/>
  <c r="C243" i="69"/>
  <c r="C242" i="69"/>
  <c r="C241" i="69"/>
  <c r="C240" i="69"/>
  <c r="C239" i="69"/>
  <c r="C238" i="69"/>
  <c r="C237" i="69"/>
  <c r="C236" i="69"/>
  <c r="C235" i="69"/>
  <c r="C234" i="69"/>
  <c r="C233" i="69"/>
  <c r="C232" i="69"/>
  <c r="C231" i="69"/>
  <c r="C230" i="69"/>
  <c r="C229" i="69"/>
  <c r="C228" i="69"/>
  <c r="C227" i="69"/>
  <c r="C226" i="69"/>
  <c r="C225" i="69"/>
  <c r="C224" i="69"/>
  <c r="C223" i="69"/>
  <c r="C222" i="69"/>
  <c r="C221" i="69"/>
  <c r="C220" i="69"/>
  <c r="C219" i="69"/>
  <c r="C218" i="69"/>
  <c r="C217" i="69"/>
  <c r="C216" i="69"/>
  <c r="C215" i="69"/>
  <c r="C214" i="69"/>
  <c r="C213" i="69"/>
  <c r="C212" i="69"/>
  <c r="C211" i="69"/>
  <c r="C210" i="69"/>
  <c r="C209" i="69"/>
  <c r="C208" i="69"/>
  <c r="C207" i="69"/>
  <c r="C206" i="69"/>
  <c r="C205" i="69"/>
  <c r="C204" i="69"/>
  <c r="C203" i="69"/>
  <c r="C202" i="69"/>
  <c r="C201" i="69"/>
  <c r="C200" i="69"/>
  <c r="C199" i="69"/>
  <c r="C198" i="69"/>
  <c r="C197" i="69"/>
  <c r="C196" i="69"/>
  <c r="C195" i="69"/>
  <c r="C194" i="69"/>
  <c r="C193" i="69"/>
  <c r="C192" i="69"/>
  <c r="C191" i="69"/>
  <c r="C190" i="69"/>
  <c r="C189" i="69"/>
  <c r="C188" i="69"/>
  <c r="C187" i="69"/>
  <c r="C186" i="69"/>
  <c r="C185" i="69"/>
  <c r="C184" i="69"/>
  <c r="C183" i="69"/>
  <c r="C182" i="69"/>
  <c r="C181" i="69"/>
  <c r="C180" i="69"/>
  <c r="C179" i="69"/>
  <c r="C178" i="69"/>
  <c r="C177" i="69"/>
  <c r="C176" i="69"/>
  <c r="C175" i="69"/>
  <c r="C174" i="69"/>
  <c r="C173" i="69"/>
  <c r="C172" i="69"/>
  <c r="C171" i="69"/>
  <c r="C170" i="69"/>
  <c r="C169" i="69"/>
  <c r="C168" i="69"/>
  <c r="C167" i="69"/>
  <c r="C166" i="69"/>
  <c r="C165" i="69"/>
  <c r="C164" i="69"/>
  <c r="C163" i="69"/>
  <c r="C162" i="69"/>
  <c r="C161" i="69"/>
  <c r="C160" i="69"/>
  <c r="C159" i="69"/>
  <c r="C158" i="69"/>
  <c r="C157" i="69"/>
  <c r="C156" i="69"/>
  <c r="C155" i="69"/>
  <c r="C154" i="69"/>
  <c r="C153" i="69"/>
  <c r="C152" i="69"/>
  <c r="C151" i="69"/>
  <c r="C150" i="69"/>
  <c r="C149" i="69"/>
  <c r="C148" i="69"/>
  <c r="C147" i="69"/>
  <c r="C146" i="69"/>
  <c r="C145" i="69"/>
  <c r="C144" i="69"/>
  <c r="C143" i="69"/>
  <c r="C142" i="69"/>
  <c r="C141" i="69"/>
  <c r="C140" i="69"/>
  <c r="C139" i="69"/>
  <c r="C138" i="69"/>
  <c r="C137" i="69"/>
  <c r="C136" i="69"/>
  <c r="C135" i="69"/>
  <c r="C134" i="69"/>
  <c r="C133" i="69"/>
  <c r="C132" i="69"/>
  <c r="C131" i="69"/>
  <c r="C130" i="69"/>
  <c r="C129" i="69"/>
  <c r="C128" i="69"/>
  <c r="C127" i="69"/>
  <c r="C126" i="69"/>
  <c r="C125" i="69"/>
  <c r="C124" i="69"/>
  <c r="C123" i="69"/>
  <c r="C122" i="69"/>
  <c r="C121" i="69"/>
  <c r="C120" i="69"/>
  <c r="C119" i="69"/>
  <c r="C118" i="69"/>
  <c r="C117" i="69"/>
  <c r="C116" i="69"/>
  <c r="C115" i="69"/>
  <c r="C114" i="69"/>
  <c r="C113" i="69"/>
  <c r="C112" i="69"/>
  <c r="C111" i="69"/>
  <c r="C110" i="69"/>
  <c r="C109" i="69"/>
  <c r="C108" i="69"/>
  <c r="C107" i="69"/>
  <c r="C106" i="69"/>
  <c r="C105" i="69"/>
  <c r="C104" i="69"/>
  <c r="C103" i="69"/>
  <c r="C102" i="69"/>
  <c r="C101" i="69"/>
  <c r="C100" i="69"/>
  <c r="C99" i="69"/>
  <c r="C98" i="69"/>
  <c r="C97" i="69"/>
  <c r="C96" i="69"/>
  <c r="C95" i="69"/>
  <c r="C94" i="69"/>
  <c r="C93" i="69"/>
  <c r="C92" i="69"/>
  <c r="C91" i="69"/>
  <c r="C90" i="69"/>
  <c r="C89" i="69"/>
  <c r="C88" i="69"/>
  <c r="C87" i="69"/>
  <c r="C86" i="69"/>
  <c r="C85" i="69"/>
  <c r="C84" i="69"/>
  <c r="C83" i="69"/>
  <c r="C82" i="69"/>
  <c r="C81" i="69"/>
  <c r="C80" i="69"/>
  <c r="C79" i="69"/>
  <c r="C78" i="69"/>
  <c r="C77" i="69"/>
  <c r="C76" i="69"/>
  <c r="C75" i="69"/>
  <c r="C74" i="69"/>
  <c r="C73" i="69"/>
  <c r="C72" i="69"/>
  <c r="C71" i="69"/>
  <c r="C70" i="69"/>
  <c r="C69" i="69"/>
  <c r="C68" i="69"/>
  <c r="C67" i="69"/>
  <c r="C66" i="69"/>
  <c r="C65" i="69"/>
  <c r="C64" i="69"/>
  <c r="C63" i="69"/>
  <c r="C62" i="69"/>
  <c r="C61" i="69"/>
  <c r="C60" i="69"/>
  <c r="C59" i="69"/>
  <c r="C58" i="69"/>
  <c r="C57" i="69"/>
  <c r="C56" i="69"/>
  <c r="C55" i="69"/>
  <c r="C54" i="69"/>
  <c r="C53" i="69"/>
  <c r="C52" i="69"/>
  <c r="C51" i="69"/>
  <c r="C50" i="69"/>
  <c r="C49" i="69"/>
  <c r="C48" i="69"/>
  <c r="C47" i="69"/>
  <c r="C46" i="69"/>
  <c r="C45" i="69"/>
  <c r="C44" i="69"/>
  <c r="C43" i="69"/>
  <c r="C42" i="69"/>
  <c r="C41" i="69"/>
  <c r="C40" i="69"/>
  <c r="C39" i="69"/>
  <c r="C38" i="69"/>
  <c r="C37" i="69"/>
  <c r="C36" i="69"/>
  <c r="C35" i="69"/>
  <c r="C34" i="69"/>
  <c r="C33" i="69"/>
  <c r="C32" i="69"/>
  <c r="C31" i="69"/>
  <c r="C30" i="69"/>
  <c r="C29" i="69"/>
  <c r="C28" i="69"/>
  <c r="C27" i="69"/>
  <c r="C26" i="69"/>
  <c r="C25" i="69"/>
  <c r="C24" i="69"/>
  <c r="C23" i="69"/>
  <c r="C22" i="69"/>
  <c r="C21" i="69"/>
  <c r="C20" i="69"/>
  <c r="C19" i="69"/>
  <c r="C18" i="69"/>
  <c r="C17" i="69"/>
  <c r="C16" i="69"/>
  <c r="C15" i="69"/>
  <c r="C14" i="69"/>
  <c r="C13" i="69"/>
  <c r="C12" i="69"/>
  <c r="C11" i="69"/>
  <c r="C10" i="69"/>
  <c r="C9" i="69"/>
  <c r="C8" i="69"/>
  <c r="C7" i="69"/>
  <c r="C6" i="69"/>
  <c r="C5" i="69"/>
  <c r="C4" i="69"/>
  <c r="C3" i="69"/>
  <c r="Y130" i="65" l="1"/>
  <c r="X130" i="65"/>
  <c r="V130" i="65"/>
  <c r="U130" i="65" s="1"/>
  <c r="K130" i="65" s="1"/>
  <c r="N130" i="65"/>
  <c r="M130" i="65"/>
  <c r="Y129" i="65"/>
  <c r="X129" i="65"/>
  <c r="V129" i="65"/>
  <c r="U129" i="65" s="1"/>
  <c r="K129" i="65" s="1"/>
  <c r="N129" i="65"/>
  <c r="M129" i="65"/>
  <c r="Y128" i="65"/>
  <c r="X128" i="65"/>
  <c r="V128" i="65"/>
  <c r="U128" i="65" s="1"/>
  <c r="K128" i="65" s="1"/>
  <c r="N128" i="65"/>
  <c r="M128" i="65"/>
  <c r="Y127" i="65"/>
  <c r="X127" i="65"/>
  <c r="V127" i="65"/>
  <c r="U127" i="65" s="1"/>
  <c r="K127" i="65" s="1"/>
  <c r="N127" i="65"/>
  <c r="M127" i="65"/>
  <c r="L127" i="65" s="1"/>
  <c r="Y126" i="65"/>
  <c r="X126" i="65"/>
  <c r="V126" i="65"/>
  <c r="U126" i="65" s="1"/>
  <c r="K126" i="65" s="1"/>
  <c r="N126" i="65"/>
  <c r="M126" i="65"/>
  <c r="Y125" i="65"/>
  <c r="X125" i="65"/>
  <c r="V125" i="65"/>
  <c r="U125" i="65" s="1"/>
  <c r="K125" i="65" s="1"/>
  <c r="N125" i="65"/>
  <c r="M125" i="65"/>
  <c r="L125" i="65"/>
  <c r="Y124" i="65"/>
  <c r="X124" i="65"/>
  <c r="V124" i="65"/>
  <c r="U124" i="65" s="1"/>
  <c r="K124" i="65" s="1"/>
  <c r="N124" i="65"/>
  <c r="M124" i="65"/>
  <c r="AA124" i="65" s="1"/>
  <c r="Y123" i="65"/>
  <c r="X123" i="65"/>
  <c r="V123" i="65"/>
  <c r="U123" i="65" s="1"/>
  <c r="K123" i="65" s="1"/>
  <c r="N123" i="65"/>
  <c r="M123" i="65"/>
  <c r="Y122" i="65"/>
  <c r="X122" i="65"/>
  <c r="V122" i="65"/>
  <c r="U122" i="65" s="1"/>
  <c r="K122" i="65" s="1"/>
  <c r="N122" i="65"/>
  <c r="M122" i="65"/>
  <c r="AA122" i="65" s="1"/>
  <c r="Y121" i="65"/>
  <c r="X121" i="65"/>
  <c r="V121" i="65"/>
  <c r="U121" i="65" s="1"/>
  <c r="K121" i="65" s="1"/>
  <c r="N121" i="65"/>
  <c r="M121" i="65"/>
  <c r="Y120" i="65"/>
  <c r="X120" i="65"/>
  <c r="V120" i="65"/>
  <c r="U120" i="65" s="1"/>
  <c r="K120" i="65" s="1"/>
  <c r="N120" i="65"/>
  <c r="M120" i="65"/>
  <c r="L120" i="65" s="1"/>
  <c r="Y119" i="65"/>
  <c r="X119" i="65"/>
  <c r="V119" i="65"/>
  <c r="U119" i="65" s="1"/>
  <c r="K119" i="65" s="1"/>
  <c r="N119" i="65"/>
  <c r="M119" i="65"/>
  <c r="Y118" i="65"/>
  <c r="X118" i="65"/>
  <c r="V118" i="65"/>
  <c r="U118" i="65" s="1"/>
  <c r="K118" i="65" s="1"/>
  <c r="N118" i="65"/>
  <c r="M118" i="65"/>
  <c r="AA118" i="65" s="1"/>
  <c r="Y117" i="65"/>
  <c r="X117" i="65"/>
  <c r="V117" i="65"/>
  <c r="U117" i="65" s="1"/>
  <c r="K117" i="65" s="1"/>
  <c r="N117" i="65"/>
  <c r="M117" i="65"/>
  <c r="L117" i="65" s="1"/>
  <c r="Y116" i="65"/>
  <c r="X116" i="65"/>
  <c r="V116" i="65"/>
  <c r="U116" i="65" s="1"/>
  <c r="K116" i="65" s="1"/>
  <c r="N116" i="65"/>
  <c r="M116" i="65"/>
  <c r="AA116" i="65" s="1"/>
  <c r="Y115" i="65"/>
  <c r="X115" i="65"/>
  <c r="V115" i="65"/>
  <c r="U115" i="65" s="1"/>
  <c r="K115" i="65" s="1"/>
  <c r="N115" i="65"/>
  <c r="L115" i="65" s="1"/>
  <c r="M115" i="65"/>
  <c r="Y114" i="65"/>
  <c r="X114" i="65"/>
  <c r="V114" i="65"/>
  <c r="U114" i="65" s="1"/>
  <c r="K114" i="65" s="1"/>
  <c r="N114" i="65"/>
  <c r="M114" i="65"/>
  <c r="Y113" i="65"/>
  <c r="X113" i="65"/>
  <c r="V113" i="65"/>
  <c r="U113" i="65" s="1"/>
  <c r="K113" i="65" s="1"/>
  <c r="N113" i="65"/>
  <c r="M113" i="65"/>
  <c r="Y112" i="65"/>
  <c r="X112" i="65"/>
  <c r="V112" i="65"/>
  <c r="U112" i="65" s="1"/>
  <c r="K112" i="65" s="1"/>
  <c r="N112" i="65"/>
  <c r="M112" i="65"/>
  <c r="Y111" i="65"/>
  <c r="X111" i="65"/>
  <c r="V111" i="65"/>
  <c r="U111" i="65" s="1"/>
  <c r="K111" i="65" s="1"/>
  <c r="N111" i="65"/>
  <c r="M111" i="65"/>
  <c r="Y110" i="65"/>
  <c r="X110" i="65"/>
  <c r="V110" i="65"/>
  <c r="U110" i="65" s="1"/>
  <c r="K110" i="65" s="1"/>
  <c r="N110" i="65"/>
  <c r="M110" i="65"/>
  <c r="L110" i="65"/>
  <c r="Y109" i="65"/>
  <c r="X109" i="65"/>
  <c r="V109" i="65"/>
  <c r="U109" i="65" s="1"/>
  <c r="K109" i="65" s="1"/>
  <c r="N109" i="65"/>
  <c r="L109" i="65" s="1"/>
  <c r="M109" i="65"/>
  <c r="Y108" i="65"/>
  <c r="X108" i="65"/>
  <c r="V108" i="65"/>
  <c r="U108" i="65" s="1"/>
  <c r="K108" i="65" s="1"/>
  <c r="N108" i="65"/>
  <c r="M108" i="65"/>
  <c r="AA108" i="65" s="1"/>
  <c r="Y107" i="65"/>
  <c r="X107" i="65"/>
  <c r="V107" i="65"/>
  <c r="U107" i="65" s="1"/>
  <c r="K107" i="65" s="1"/>
  <c r="N107" i="65"/>
  <c r="M107" i="65"/>
  <c r="AA107" i="65" s="1"/>
  <c r="Y106" i="65"/>
  <c r="X106" i="65"/>
  <c r="V106" i="65"/>
  <c r="U106" i="65" s="1"/>
  <c r="K106" i="65" s="1"/>
  <c r="N106" i="65"/>
  <c r="M106" i="65"/>
  <c r="AA106" i="65" s="1"/>
  <c r="Y105" i="65"/>
  <c r="X105" i="65"/>
  <c r="V105" i="65"/>
  <c r="U105" i="65" s="1"/>
  <c r="K105" i="65" s="1"/>
  <c r="N105" i="65"/>
  <c r="M105" i="65"/>
  <c r="Y104" i="65"/>
  <c r="X104" i="65"/>
  <c r="V104" i="65"/>
  <c r="U104" i="65" s="1"/>
  <c r="K104" i="65" s="1"/>
  <c r="N104" i="65"/>
  <c r="M104" i="65"/>
  <c r="L104" i="65" s="1"/>
  <c r="Y103" i="65"/>
  <c r="X103" i="65"/>
  <c r="V103" i="65"/>
  <c r="U103" i="65" s="1"/>
  <c r="K103" i="65" s="1"/>
  <c r="N103" i="65"/>
  <c r="M103" i="65"/>
  <c r="L103" i="65" s="1"/>
  <c r="Y102" i="65"/>
  <c r="X102" i="65"/>
  <c r="V102" i="65"/>
  <c r="U102" i="65" s="1"/>
  <c r="K102" i="65" s="1"/>
  <c r="N102" i="65"/>
  <c r="M102" i="65"/>
  <c r="AA102" i="65" s="1"/>
  <c r="Y101" i="65"/>
  <c r="X101" i="65"/>
  <c r="V101" i="65"/>
  <c r="U101" i="65" s="1"/>
  <c r="K101" i="65" s="1"/>
  <c r="N101" i="65"/>
  <c r="M101" i="65"/>
  <c r="L101" i="65" s="1"/>
  <c r="Y100" i="65"/>
  <c r="X100" i="65"/>
  <c r="V100" i="65"/>
  <c r="U100" i="65" s="1"/>
  <c r="K100" i="65" s="1"/>
  <c r="N100" i="65"/>
  <c r="M100" i="65"/>
  <c r="Y99" i="65"/>
  <c r="X99" i="65"/>
  <c r="V99" i="65"/>
  <c r="U99" i="65" s="1"/>
  <c r="K99" i="65" s="1"/>
  <c r="N99" i="65"/>
  <c r="M99" i="65"/>
  <c r="Y98" i="65"/>
  <c r="X98" i="65"/>
  <c r="V98" i="65"/>
  <c r="U98" i="65" s="1"/>
  <c r="K98" i="65" s="1"/>
  <c r="N98" i="65"/>
  <c r="M98" i="65"/>
  <c r="Y97" i="65"/>
  <c r="X97" i="65"/>
  <c r="V97" i="65"/>
  <c r="U97" i="65" s="1"/>
  <c r="K97" i="65" s="1"/>
  <c r="N97" i="65"/>
  <c r="M97" i="65"/>
  <c r="AA97" i="65" s="1"/>
  <c r="Y96" i="65"/>
  <c r="X96" i="65"/>
  <c r="V96" i="65"/>
  <c r="U96" i="65" s="1"/>
  <c r="K96" i="65" s="1"/>
  <c r="N96" i="65"/>
  <c r="M96" i="65"/>
  <c r="Y95" i="65"/>
  <c r="X95" i="65"/>
  <c r="V95" i="65"/>
  <c r="U95" i="65" s="1"/>
  <c r="K95" i="65" s="1"/>
  <c r="N95" i="65"/>
  <c r="M95" i="65"/>
  <c r="Y94" i="65"/>
  <c r="X94" i="65"/>
  <c r="V94" i="65"/>
  <c r="U94" i="65" s="1"/>
  <c r="K94" i="65" s="1"/>
  <c r="N94" i="65"/>
  <c r="M94" i="65"/>
  <c r="L94" i="65"/>
  <c r="Y93" i="65"/>
  <c r="X93" i="65"/>
  <c r="V93" i="65"/>
  <c r="U93" i="65" s="1"/>
  <c r="K93" i="65" s="1"/>
  <c r="N93" i="65"/>
  <c r="L93" i="65" s="1"/>
  <c r="M93" i="65"/>
  <c r="Y92" i="65"/>
  <c r="X92" i="65"/>
  <c r="V92" i="65"/>
  <c r="U92" i="65" s="1"/>
  <c r="K92" i="65" s="1"/>
  <c r="N92" i="65"/>
  <c r="M92" i="65"/>
  <c r="AA92" i="65" s="1"/>
  <c r="Y91" i="65"/>
  <c r="X91" i="65"/>
  <c r="V91" i="65"/>
  <c r="U91" i="65" s="1"/>
  <c r="K91" i="65" s="1"/>
  <c r="N91" i="65"/>
  <c r="M91" i="65"/>
  <c r="Y90" i="65"/>
  <c r="X90" i="65"/>
  <c r="V90" i="65"/>
  <c r="U90" i="65" s="1"/>
  <c r="K90" i="65" s="1"/>
  <c r="N90" i="65"/>
  <c r="M90" i="65"/>
  <c r="Y89" i="65"/>
  <c r="X89" i="65"/>
  <c r="V89" i="65"/>
  <c r="U89" i="65" s="1"/>
  <c r="K89" i="65" s="1"/>
  <c r="N89" i="65"/>
  <c r="L89" i="65" s="1"/>
  <c r="M89" i="65"/>
  <c r="Y88" i="65"/>
  <c r="X88" i="65"/>
  <c r="V88" i="65"/>
  <c r="U88" i="65" s="1"/>
  <c r="K88" i="65" s="1"/>
  <c r="N88" i="65"/>
  <c r="M88" i="65"/>
  <c r="AA88" i="65" s="1"/>
  <c r="Y87" i="65"/>
  <c r="X87" i="65"/>
  <c r="V87" i="65"/>
  <c r="U87" i="65" s="1"/>
  <c r="K87" i="65" s="1"/>
  <c r="N87" i="65"/>
  <c r="M87" i="65"/>
  <c r="L87" i="65" s="1"/>
  <c r="Y86" i="65"/>
  <c r="X86" i="65"/>
  <c r="V86" i="65"/>
  <c r="U86" i="65" s="1"/>
  <c r="K86" i="65" s="1"/>
  <c r="N86" i="65"/>
  <c r="M86" i="65"/>
  <c r="Y85" i="65"/>
  <c r="X85" i="65"/>
  <c r="V85" i="65"/>
  <c r="U85" i="65" s="1"/>
  <c r="K85" i="65" s="1"/>
  <c r="N85" i="65"/>
  <c r="M85" i="65"/>
  <c r="Y84" i="65"/>
  <c r="X84" i="65"/>
  <c r="V84" i="65"/>
  <c r="U84" i="65" s="1"/>
  <c r="K84" i="65" s="1"/>
  <c r="N84" i="65"/>
  <c r="L84" i="65" s="1"/>
  <c r="M84" i="65"/>
  <c r="Y83" i="65"/>
  <c r="X83" i="65"/>
  <c r="V83" i="65"/>
  <c r="U83" i="65" s="1"/>
  <c r="K83" i="65" s="1"/>
  <c r="N83" i="65"/>
  <c r="M83" i="65"/>
  <c r="Y82" i="65"/>
  <c r="X82" i="65"/>
  <c r="V82" i="65"/>
  <c r="U82" i="65" s="1"/>
  <c r="K82" i="65" s="1"/>
  <c r="N82" i="65"/>
  <c r="M82" i="65"/>
  <c r="Y81" i="65"/>
  <c r="X81" i="65"/>
  <c r="V81" i="65"/>
  <c r="U81" i="65" s="1"/>
  <c r="K81" i="65" s="1"/>
  <c r="N81" i="65"/>
  <c r="M81" i="65"/>
  <c r="L81" i="65" s="1"/>
  <c r="Y80" i="65"/>
  <c r="X80" i="65"/>
  <c r="V80" i="65"/>
  <c r="U80" i="65" s="1"/>
  <c r="K80" i="65" s="1"/>
  <c r="N80" i="65"/>
  <c r="M80" i="65"/>
  <c r="AA80" i="65" s="1"/>
  <c r="Y79" i="65"/>
  <c r="X79" i="65"/>
  <c r="V79" i="65"/>
  <c r="U79" i="65" s="1"/>
  <c r="K79" i="65" s="1"/>
  <c r="N79" i="65"/>
  <c r="M79" i="65"/>
  <c r="Y78" i="65"/>
  <c r="X78" i="65"/>
  <c r="V78" i="65"/>
  <c r="U78" i="65" s="1"/>
  <c r="K78" i="65" s="1"/>
  <c r="N78" i="65"/>
  <c r="M78" i="65"/>
  <c r="Y77" i="65"/>
  <c r="X77" i="65"/>
  <c r="V77" i="65"/>
  <c r="U77" i="65" s="1"/>
  <c r="K77" i="65" s="1"/>
  <c r="N77" i="65"/>
  <c r="M77" i="65"/>
  <c r="L77" i="65" s="1"/>
  <c r="Y76" i="65"/>
  <c r="X76" i="65"/>
  <c r="V76" i="65"/>
  <c r="U76" i="65" s="1"/>
  <c r="K76" i="65" s="1"/>
  <c r="N76" i="65"/>
  <c r="M76" i="65"/>
  <c r="L76" i="65" s="1"/>
  <c r="Y75" i="65"/>
  <c r="X75" i="65"/>
  <c r="V75" i="65"/>
  <c r="U75" i="65" s="1"/>
  <c r="K75" i="65" s="1"/>
  <c r="N75" i="65"/>
  <c r="M75" i="65"/>
  <c r="AA75" i="65" s="1"/>
  <c r="Y74" i="65"/>
  <c r="X74" i="65"/>
  <c r="V74" i="65"/>
  <c r="U74" i="65" s="1"/>
  <c r="K74" i="65" s="1"/>
  <c r="N74" i="65"/>
  <c r="M74" i="65"/>
  <c r="Y73" i="65"/>
  <c r="X73" i="65"/>
  <c r="V73" i="65"/>
  <c r="U73" i="65" s="1"/>
  <c r="K73" i="65" s="1"/>
  <c r="N73" i="65"/>
  <c r="M73" i="65"/>
  <c r="Y72" i="65"/>
  <c r="X72" i="65"/>
  <c r="V72" i="65"/>
  <c r="U72" i="65" s="1"/>
  <c r="K72" i="65" s="1"/>
  <c r="N72" i="65"/>
  <c r="M72" i="65"/>
  <c r="Y71" i="65"/>
  <c r="X71" i="65"/>
  <c r="V71" i="65"/>
  <c r="U71" i="65" s="1"/>
  <c r="K71" i="65" s="1"/>
  <c r="N71" i="65"/>
  <c r="M71" i="65"/>
  <c r="Y70" i="65"/>
  <c r="X70" i="65"/>
  <c r="V70" i="65"/>
  <c r="U70" i="65" s="1"/>
  <c r="K70" i="65" s="1"/>
  <c r="N70" i="65"/>
  <c r="M70" i="65"/>
  <c r="Y69" i="65"/>
  <c r="X69" i="65"/>
  <c r="V69" i="65"/>
  <c r="U69" i="65" s="1"/>
  <c r="K69" i="65" s="1"/>
  <c r="N69" i="65"/>
  <c r="M69" i="65"/>
  <c r="Y68" i="65"/>
  <c r="X68" i="65"/>
  <c r="V68" i="65"/>
  <c r="U68" i="65" s="1"/>
  <c r="K68" i="65" s="1"/>
  <c r="N68" i="65"/>
  <c r="M68" i="65"/>
  <c r="L68" i="65" s="1"/>
  <c r="Y67" i="65"/>
  <c r="X67" i="65"/>
  <c r="V67" i="65"/>
  <c r="U67" i="65" s="1"/>
  <c r="K67" i="65" s="1"/>
  <c r="N67" i="65"/>
  <c r="M67" i="65"/>
  <c r="AA67" i="65" s="1"/>
  <c r="Y66" i="65"/>
  <c r="X66" i="65"/>
  <c r="V66" i="65"/>
  <c r="U66" i="65" s="1"/>
  <c r="K66" i="65" s="1"/>
  <c r="N66" i="65"/>
  <c r="M66" i="65"/>
  <c r="AA66" i="65" s="1"/>
  <c r="Y65" i="65"/>
  <c r="X65" i="65"/>
  <c r="V65" i="65"/>
  <c r="U65" i="65" s="1"/>
  <c r="K65" i="65" s="1"/>
  <c r="N65" i="65"/>
  <c r="M65" i="65"/>
  <c r="Y64" i="65"/>
  <c r="X64" i="65"/>
  <c r="V64" i="65"/>
  <c r="U64" i="65" s="1"/>
  <c r="K64" i="65" s="1"/>
  <c r="N64" i="65"/>
  <c r="M64" i="65"/>
  <c r="L64" i="65" s="1"/>
  <c r="Y63" i="65"/>
  <c r="X63" i="65"/>
  <c r="V63" i="65"/>
  <c r="U63" i="65" s="1"/>
  <c r="K63" i="65" s="1"/>
  <c r="N63" i="65"/>
  <c r="M63" i="65"/>
  <c r="AA63" i="65" s="1"/>
  <c r="Y62" i="65"/>
  <c r="X62" i="65"/>
  <c r="V62" i="65"/>
  <c r="U62" i="65" s="1"/>
  <c r="K62" i="65" s="1"/>
  <c r="N62" i="65"/>
  <c r="M62" i="65"/>
  <c r="AA62" i="65" s="1"/>
  <c r="Y61" i="65"/>
  <c r="X61" i="65"/>
  <c r="V61" i="65"/>
  <c r="U61" i="65" s="1"/>
  <c r="K61" i="65" s="1"/>
  <c r="N61" i="65"/>
  <c r="M61" i="65"/>
  <c r="L61" i="65" s="1"/>
  <c r="Y60" i="65"/>
  <c r="X60" i="65"/>
  <c r="V60" i="65"/>
  <c r="U60" i="65" s="1"/>
  <c r="K60" i="65" s="1"/>
  <c r="N60" i="65"/>
  <c r="M60" i="65"/>
  <c r="Y59" i="65"/>
  <c r="X59" i="65"/>
  <c r="V59" i="65"/>
  <c r="U59" i="65" s="1"/>
  <c r="K59" i="65" s="1"/>
  <c r="N59" i="65"/>
  <c r="M59" i="65"/>
  <c r="Y58" i="65"/>
  <c r="X58" i="65"/>
  <c r="V58" i="65"/>
  <c r="U58" i="65" s="1"/>
  <c r="K58" i="65" s="1"/>
  <c r="N58" i="65"/>
  <c r="L58" i="65" s="1"/>
  <c r="M58" i="65"/>
  <c r="Y57" i="65"/>
  <c r="X57" i="65"/>
  <c r="V57" i="65"/>
  <c r="U57" i="65" s="1"/>
  <c r="K57" i="65" s="1"/>
  <c r="N57" i="65"/>
  <c r="M57" i="65"/>
  <c r="Y56" i="65"/>
  <c r="X56" i="65"/>
  <c r="V56" i="65"/>
  <c r="U56" i="65" s="1"/>
  <c r="K56" i="65" s="1"/>
  <c r="N56" i="65"/>
  <c r="M56" i="65"/>
  <c r="Y55" i="65"/>
  <c r="X55" i="65"/>
  <c r="V55" i="65"/>
  <c r="U55" i="65" s="1"/>
  <c r="K55" i="65" s="1"/>
  <c r="N55" i="65"/>
  <c r="M55" i="65"/>
  <c r="L55" i="65" s="1"/>
  <c r="Y54" i="65"/>
  <c r="X54" i="65"/>
  <c r="V54" i="65"/>
  <c r="U54" i="65" s="1"/>
  <c r="K54" i="65" s="1"/>
  <c r="N54" i="65"/>
  <c r="M54" i="65"/>
  <c r="AA54" i="65" s="1"/>
  <c r="Y53" i="65"/>
  <c r="X53" i="65"/>
  <c r="V53" i="65"/>
  <c r="U53" i="65" s="1"/>
  <c r="K53" i="65" s="1"/>
  <c r="N53" i="65"/>
  <c r="M53" i="65"/>
  <c r="Y52" i="65"/>
  <c r="X52" i="65"/>
  <c r="V52" i="65"/>
  <c r="U52" i="65" s="1"/>
  <c r="K52" i="65" s="1"/>
  <c r="N52" i="65"/>
  <c r="M52" i="65"/>
  <c r="Y51" i="65"/>
  <c r="X51" i="65"/>
  <c r="V51" i="65"/>
  <c r="U51" i="65" s="1"/>
  <c r="K51" i="65" s="1"/>
  <c r="N51" i="65"/>
  <c r="M51" i="65"/>
  <c r="Y50" i="65"/>
  <c r="X50" i="65"/>
  <c r="V50" i="65"/>
  <c r="U50" i="65" s="1"/>
  <c r="K50" i="65" s="1"/>
  <c r="N50" i="65"/>
  <c r="M50" i="65"/>
  <c r="AA50" i="65" s="1"/>
  <c r="Y49" i="65"/>
  <c r="X49" i="65"/>
  <c r="V49" i="65"/>
  <c r="U49" i="65" s="1"/>
  <c r="K49" i="65" s="1"/>
  <c r="N49" i="65"/>
  <c r="M49" i="65"/>
  <c r="L49" i="65" s="1"/>
  <c r="Y48" i="65"/>
  <c r="X48" i="65"/>
  <c r="V48" i="65"/>
  <c r="U48" i="65" s="1"/>
  <c r="K48" i="65" s="1"/>
  <c r="N48" i="65"/>
  <c r="M48" i="65"/>
  <c r="Y47" i="65"/>
  <c r="X47" i="65"/>
  <c r="V47" i="65"/>
  <c r="U47" i="65" s="1"/>
  <c r="K47" i="65" s="1"/>
  <c r="N47" i="65"/>
  <c r="M47" i="65"/>
  <c r="L47" i="65"/>
  <c r="Y46" i="65"/>
  <c r="X46" i="65"/>
  <c r="V46" i="65"/>
  <c r="U46" i="65" s="1"/>
  <c r="K46" i="65" s="1"/>
  <c r="N46" i="65"/>
  <c r="M46" i="65"/>
  <c r="AA46" i="65" s="1"/>
  <c r="Y45" i="65"/>
  <c r="X45" i="65"/>
  <c r="V45" i="65"/>
  <c r="U45" i="65" s="1"/>
  <c r="K45" i="65" s="1"/>
  <c r="N45" i="65"/>
  <c r="M45" i="65"/>
  <c r="Y44" i="65"/>
  <c r="X44" i="65"/>
  <c r="V44" i="65"/>
  <c r="U44" i="65" s="1"/>
  <c r="K44" i="65" s="1"/>
  <c r="N44" i="65"/>
  <c r="M44" i="65"/>
  <c r="Y43" i="65"/>
  <c r="X43" i="65"/>
  <c r="V43" i="65"/>
  <c r="U43" i="65" s="1"/>
  <c r="K43" i="65" s="1"/>
  <c r="N43" i="65"/>
  <c r="M43" i="65"/>
  <c r="Y42" i="65"/>
  <c r="X42" i="65"/>
  <c r="V42" i="65"/>
  <c r="U42" i="65" s="1"/>
  <c r="K42" i="65" s="1"/>
  <c r="N42" i="65"/>
  <c r="M42" i="65"/>
  <c r="Y41" i="65"/>
  <c r="X41" i="65"/>
  <c r="V41" i="65"/>
  <c r="U41" i="65" s="1"/>
  <c r="K41" i="65" s="1"/>
  <c r="N41" i="65"/>
  <c r="M41" i="65"/>
  <c r="Y40" i="65"/>
  <c r="X40" i="65"/>
  <c r="V40" i="65"/>
  <c r="U40" i="65" s="1"/>
  <c r="K40" i="65" s="1"/>
  <c r="N40" i="65"/>
  <c r="M40" i="65"/>
  <c r="AA40" i="65" s="1"/>
  <c r="Y39" i="65"/>
  <c r="X39" i="65"/>
  <c r="V39" i="65"/>
  <c r="U39" i="65" s="1"/>
  <c r="K39" i="65" s="1"/>
  <c r="N39" i="65"/>
  <c r="M39" i="65"/>
  <c r="Y38" i="65"/>
  <c r="X38" i="65"/>
  <c r="V38" i="65"/>
  <c r="U38" i="65" s="1"/>
  <c r="K38" i="65" s="1"/>
  <c r="N38" i="65"/>
  <c r="M38" i="65"/>
  <c r="AA38" i="65" s="1"/>
  <c r="Y37" i="65"/>
  <c r="X37" i="65"/>
  <c r="V37" i="65"/>
  <c r="U37" i="65" s="1"/>
  <c r="K37" i="65" s="1"/>
  <c r="N37" i="65"/>
  <c r="M37" i="65"/>
  <c r="Y36" i="65"/>
  <c r="X36" i="65"/>
  <c r="V36" i="65"/>
  <c r="U36" i="65" s="1"/>
  <c r="K36" i="65" s="1"/>
  <c r="N36" i="65"/>
  <c r="M36" i="65"/>
  <c r="Y35" i="65"/>
  <c r="X35" i="65"/>
  <c r="V35" i="65"/>
  <c r="U35" i="65" s="1"/>
  <c r="K35" i="65" s="1"/>
  <c r="N35" i="65"/>
  <c r="M35" i="65"/>
  <c r="Y34" i="65"/>
  <c r="X34" i="65"/>
  <c r="V34" i="65"/>
  <c r="U34" i="65" s="1"/>
  <c r="K34" i="65" s="1"/>
  <c r="N34" i="65"/>
  <c r="M34" i="65"/>
  <c r="Y33" i="65"/>
  <c r="X33" i="65"/>
  <c r="V33" i="65"/>
  <c r="U33" i="65" s="1"/>
  <c r="K33" i="65" s="1"/>
  <c r="N33" i="65"/>
  <c r="M33" i="65"/>
  <c r="Y32" i="65"/>
  <c r="X32" i="65"/>
  <c r="V32" i="65"/>
  <c r="U32" i="65" s="1"/>
  <c r="K32" i="65" s="1"/>
  <c r="N32" i="65"/>
  <c r="M32" i="65"/>
  <c r="AA32" i="65" s="1"/>
  <c r="V31" i="65"/>
  <c r="N31" i="65"/>
  <c r="M31" i="65"/>
  <c r="I24" i="65"/>
  <c r="I37" i="73" s="1"/>
  <c r="Y16" i="65"/>
  <c r="X16" i="65"/>
  <c r="AB124" i="65" l="1"/>
  <c r="Z124" i="65" s="1"/>
  <c r="AB40" i="65"/>
  <c r="Z40" i="65" s="1"/>
  <c r="AB66" i="65"/>
  <c r="Z66" i="65" s="1"/>
  <c r="AB92" i="65"/>
  <c r="Z92" i="65" s="1"/>
  <c r="AB106" i="65"/>
  <c r="Z106" i="65" s="1"/>
  <c r="AB122" i="65"/>
  <c r="Z122" i="65" s="1"/>
  <c r="L52" i="65"/>
  <c r="AA73" i="65"/>
  <c r="AA78" i="65"/>
  <c r="L99" i="65"/>
  <c r="AA115" i="65"/>
  <c r="AB54" i="65"/>
  <c r="Z54" i="65" s="1"/>
  <c r="AB108" i="65"/>
  <c r="Z108" i="65" s="1"/>
  <c r="AB38" i="65"/>
  <c r="Z38" i="65" s="1"/>
  <c r="Z62" i="65"/>
  <c r="AB62" i="65"/>
  <c r="Z88" i="65"/>
  <c r="AB88" i="65"/>
  <c r="L90" i="65"/>
  <c r="AB102" i="65"/>
  <c r="Z102" i="65" s="1"/>
  <c r="AB118" i="65"/>
  <c r="Z118" i="65" s="1"/>
  <c r="L60" i="65"/>
  <c r="L67" i="65"/>
  <c r="AA100" i="65"/>
  <c r="L107" i="65"/>
  <c r="L123" i="65"/>
  <c r="AA130" i="65"/>
  <c r="Z67" i="65"/>
  <c r="AB67" i="65"/>
  <c r="L39" i="65"/>
  <c r="L91" i="65"/>
  <c r="AA98" i="65"/>
  <c r="L105" i="65"/>
  <c r="AA114" i="65"/>
  <c r="L121" i="65"/>
  <c r="L128" i="65"/>
  <c r="Z80" i="65"/>
  <c r="AB80" i="65"/>
  <c r="Z75" i="65"/>
  <c r="AB75" i="65"/>
  <c r="Z97" i="65"/>
  <c r="AB97" i="65"/>
  <c r="AB50" i="65"/>
  <c r="Z50" i="65" s="1"/>
  <c r="AA57" i="65"/>
  <c r="AB46" i="65"/>
  <c r="Z46" i="65" s="1"/>
  <c r="AB107" i="65"/>
  <c r="Z107" i="65" s="1"/>
  <c r="AB116" i="65"/>
  <c r="Z116" i="65" s="1"/>
  <c r="Z32" i="65"/>
  <c r="AB32" i="65"/>
  <c r="AB63" i="65"/>
  <c r="Z63" i="65" s="1"/>
  <c r="L51" i="65"/>
  <c r="L56" i="65"/>
  <c r="AA70" i="65"/>
  <c r="L112" i="65"/>
  <c r="L119" i="65"/>
  <c r="L126" i="65"/>
  <c r="L31" i="65"/>
  <c r="AA36" i="65"/>
  <c r="AA44" i="65"/>
  <c r="AA47" i="65"/>
  <c r="AA53" i="65"/>
  <c r="L72" i="65"/>
  <c r="L80" i="65"/>
  <c r="AA83" i="65"/>
  <c r="L86" i="65"/>
  <c r="L95" i="65"/>
  <c r="AA113" i="65"/>
  <c r="AA69" i="65"/>
  <c r="L71" i="65"/>
  <c r="L74" i="65"/>
  <c r="AA79" i="65"/>
  <c r="L82" i="65"/>
  <c r="AA123" i="65"/>
  <c r="AA129" i="65"/>
  <c r="AA51" i="65"/>
  <c r="AA59" i="65"/>
  <c r="AA65" i="65"/>
  <c r="L96" i="65"/>
  <c r="AA99" i="65"/>
  <c r="L111" i="65"/>
  <c r="AA77" i="65"/>
  <c r="AA105" i="65"/>
  <c r="AA121" i="65"/>
  <c r="AA61" i="65"/>
  <c r="L33" i="65"/>
  <c r="L41" i="65"/>
  <c r="AA49" i="65"/>
  <c r="L54" i="65"/>
  <c r="L57" i="65"/>
  <c r="L63" i="65"/>
  <c r="L70" i="65"/>
  <c r="L73" i="65"/>
  <c r="L79" i="65"/>
  <c r="AA87" i="65"/>
  <c r="AA91" i="65"/>
  <c r="L98" i="65"/>
  <c r="L102" i="65"/>
  <c r="L106" i="65"/>
  <c r="L114" i="65"/>
  <c r="L118" i="65"/>
  <c r="L122" i="65"/>
  <c r="V22" i="65"/>
  <c r="U16" i="65" s="1"/>
  <c r="M18" i="65"/>
  <c r="N18" i="65" s="1"/>
  <c r="N21" i="65"/>
  <c r="AA31" i="65"/>
  <c r="AB31" i="65" s="1"/>
  <c r="L35" i="65"/>
  <c r="L43" i="65"/>
  <c r="L50" i="65"/>
  <c r="L53" i="65"/>
  <c r="L59" i="65"/>
  <c r="L66" i="65"/>
  <c r="L69" i="65"/>
  <c r="L75" i="65"/>
  <c r="L83" i="65"/>
  <c r="AA86" i="65"/>
  <c r="AA90" i="65"/>
  <c r="AA94" i="65"/>
  <c r="L97" i="65"/>
  <c r="AA110" i="65"/>
  <c r="L113" i="65"/>
  <c r="AA126" i="65"/>
  <c r="AA81" i="65"/>
  <c r="AA37" i="65"/>
  <c r="L45" i="65"/>
  <c r="L62" i="65"/>
  <c r="L65" i="65"/>
  <c r="L78" i="65"/>
  <c r="AA89" i="65"/>
  <c r="AA93" i="65"/>
  <c r="AA104" i="65"/>
  <c r="AA109" i="65"/>
  <c r="AA120" i="65"/>
  <c r="AA125" i="65"/>
  <c r="AA34" i="65"/>
  <c r="AA42" i="65"/>
  <c r="AA48" i="65"/>
  <c r="AA55" i="65"/>
  <c r="AA58" i="65"/>
  <c r="AA71" i="65"/>
  <c r="AA74" i="65"/>
  <c r="L85" i="65"/>
  <c r="L88" i="65"/>
  <c r="L92" i="65"/>
  <c r="AA96" i="65"/>
  <c r="L100" i="65"/>
  <c r="L108" i="65"/>
  <c r="AA112" i="65"/>
  <c r="L116" i="65"/>
  <c r="L124" i="65"/>
  <c r="AA128" i="65"/>
  <c r="AA35" i="65"/>
  <c r="AA39" i="65"/>
  <c r="AA41" i="65"/>
  <c r="AA43" i="65"/>
  <c r="AA56" i="65"/>
  <c r="AA64" i="65"/>
  <c r="AA72" i="65"/>
  <c r="AA82" i="65"/>
  <c r="AA85" i="65"/>
  <c r="AA95" i="65"/>
  <c r="AA111" i="65"/>
  <c r="AA127" i="65"/>
  <c r="AA33" i="65"/>
  <c r="AA45" i="65"/>
  <c r="L32" i="65"/>
  <c r="L34" i="65"/>
  <c r="L36" i="65"/>
  <c r="L38" i="65"/>
  <c r="L40" i="65"/>
  <c r="L42" i="65"/>
  <c r="L44" i="65"/>
  <c r="L46" i="65"/>
  <c r="AA84" i="65"/>
  <c r="L129" i="65"/>
  <c r="AA52" i="65"/>
  <c r="AA60" i="65"/>
  <c r="AA68" i="65"/>
  <c r="AA76" i="65"/>
  <c r="AA103" i="65"/>
  <c r="AA119" i="65"/>
  <c r="L37" i="65"/>
  <c r="L48" i="65"/>
  <c r="AA101" i="65"/>
  <c r="AA117" i="65"/>
  <c r="L130" i="65"/>
  <c r="AB60" i="65" l="1"/>
  <c r="Z60" i="65" s="1"/>
  <c r="AB89" i="65"/>
  <c r="Z89" i="65" s="1"/>
  <c r="AB69" i="65"/>
  <c r="Z69" i="65" s="1"/>
  <c r="AB52" i="65"/>
  <c r="Z52" i="65" s="1"/>
  <c r="AB35" i="65"/>
  <c r="Z35" i="65" s="1"/>
  <c r="AB55" i="65"/>
  <c r="Z55" i="65" s="1"/>
  <c r="AB70" i="65"/>
  <c r="Z70" i="65" s="1"/>
  <c r="AB117" i="65"/>
  <c r="Z117" i="65" s="1"/>
  <c r="AB59" i="65"/>
  <c r="Z59" i="65" s="1"/>
  <c r="AB57" i="65"/>
  <c r="Z57" i="65" s="1"/>
  <c r="AB101" i="65"/>
  <c r="Z101" i="65" s="1"/>
  <c r="AB85" i="65"/>
  <c r="Z85" i="65" s="1"/>
  <c r="AB42" i="65"/>
  <c r="Z42" i="65" s="1"/>
  <c r="AB49" i="65"/>
  <c r="Z49" i="65" s="1"/>
  <c r="AB98" i="65"/>
  <c r="Z98" i="65" s="1"/>
  <c r="AB82" i="65"/>
  <c r="Z82" i="65" s="1"/>
  <c r="AB81" i="65"/>
  <c r="Z81" i="65" s="1"/>
  <c r="AB129" i="65"/>
  <c r="Z129" i="65" s="1"/>
  <c r="AB72" i="65"/>
  <c r="Z72" i="65" s="1"/>
  <c r="AB125" i="65"/>
  <c r="Z125" i="65" s="1"/>
  <c r="AB126" i="65"/>
  <c r="Z126" i="65" s="1"/>
  <c r="AB123" i="65"/>
  <c r="Z123" i="65" s="1"/>
  <c r="AB53" i="65"/>
  <c r="Z53" i="65" s="1"/>
  <c r="AB115" i="65"/>
  <c r="Z115" i="65" s="1"/>
  <c r="AB74" i="65"/>
  <c r="Z74" i="65" s="1"/>
  <c r="AB90" i="65"/>
  <c r="Z90" i="65" s="1"/>
  <c r="AB33" i="65"/>
  <c r="Z33" i="65" s="1"/>
  <c r="AB113" i="65"/>
  <c r="Z113" i="65" s="1"/>
  <c r="AB100" i="65"/>
  <c r="Z100" i="65" s="1"/>
  <c r="AB127" i="65"/>
  <c r="Z127" i="65" s="1"/>
  <c r="AB128" i="65"/>
  <c r="Z128" i="65" s="1"/>
  <c r="AB111" i="65"/>
  <c r="Z111" i="65" s="1"/>
  <c r="AB65" i="65"/>
  <c r="Z65" i="65" s="1"/>
  <c r="AB114" i="65"/>
  <c r="Z114" i="65" s="1"/>
  <c r="AB48" i="65"/>
  <c r="Z48" i="65" s="1"/>
  <c r="AB83" i="65"/>
  <c r="Z83" i="65" s="1"/>
  <c r="AB112" i="65"/>
  <c r="Z112" i="65" s="1"/>
  <c r="AB37" i="65"/>
  <c r="Z37" i="65" s="1"/>
  <c r="AB51" i="65"/>
  <c r="Z51" i="65" s="1"/>
  <c r="AB34" i="65"/>
  <c r="Z34" i="65" s="1"/>
  <c r="AB119" i="65"/>
  <c r="Z119" i="65" s="1"/>
  <c r="AB64" i="65"/>
  <c r="Z64" i="65" s="1"/>
  <c r="AB96" i="65"/>
  <c r="Z96" i="65" s="1"/>
  <c r="AB120" i="65"/>
  <c r="Z120" i="65" s="1"/>
  <c r="AB61" i="65"/>
  <c r="Z61" i="65" s="1"/>
  <c r="AB47" i="65"/>
  <c r="Z47" i="65" s="1"/>
  <c r="AB39" i="65"/>
  <c r="Z39" i="65" s="1"/>
  <c r="AB71" i="65"/>
  <c r="Z71" i="65" s="1"/>
  <c r="AB99" i="65"/>
  <c r="Z99" i="65" s="1"/>
  <c r="AB58" i="65"/>
  <c r="Z58" i="65" s="1"/>
  <c r="AB84" i="65"/>
  <c r="Z84" i="65" s="1"/>
  <c r="AB95" i="65"/>
  <c r="Z95" i="65" s="1"/>
  <c r="AB103" i="65"/>
  <c r="Z103" i="65" s="1"/>
  <c r="AB56" i="65"/>
  <c r="Z56" i="65" s="1"/>
  <c r="AB109" i="65"/>
  <c r="Z109" i="65" s="1"/>
  <c r="AB110" i="65"/>
  <c r="Z110" i="65" s="1"/>
  <c r="AB91" i="65"/>
  <c r="Z91" i="65" s="1"/>
  <c r="AB121" i="65"/>
  <c r="Z121" i="65" s="1"/>
  <c r="AB79" i="65"/>
  <c r="Z79" i="65" s="1"/>
  <c r="AB44" i="65"/>
  <c r="Z44" i="65" s="1"/>
  <c r="AB78" i="65"/>
  <c r="Z78" i="65" s="1"/>
  <c r="AB87" i="65"/>
  <c r="Z87" i="65" s="1"/>
  <c r="AB45" i="65"/>
  <c r="Z45" i="65" s="1"/>
  <c r="AB86" i="65"/>
  <c r="Z86" i="65" s="1"/>
  <c r="AB76" i="65"/>
  <c r="Z76" i="65" s="1"/>
  <c r="AB43" i="65"/>
  <c r="Z43" i="65" s="1"/>
  <c r="AB104" i="65"/>
  <c r="Z104" i="65" s="1"/>
  <c r="AB105" i="65"/>
  <c r="Z105" i="65" s="1"/>
  <c r="AB36" i="65"/>
  <c r="Z36" i="65" s="1"/>
  <c r="AB130" i="65"/>
  <c r="Z130" i="65" s="1"/>
  <c r="AB73" i="65"/>
  <c r="Z73" i="65" s="1"/>
  <c r="AB68" i="65"/>
  <c r="Z68" i="65" s="1"/>
  <c r="AB41" i="65"/>
  <c r="Z41" i="65" s="1"/>
  <c r="AB93" i="65"/>
  <c r="Z93" i="65" s="1"/>
  <c r="AB94" i="65"/>
  <c r="Z94" i="65" s="1"/>
  <c r="AB77" i="65"/>
  <c r="Z77" i="65" s="1"/>
  <c r="Z31" i="65"/>
  <c r="Y31" i="65"/>
  <c r="W112" i="65"/>
  <c r="W81" i="65"/>
  <c r="W48" i="65"/>
  <c r="W59" i="65"/>
  <c r="W116" i="65"/>
  <c r="W79" i="65"/>
  <c r="W130" i="65"/>
  <c r="W125" i="65"/>
  <c r="W75" i="65"/>
  <c r="W114" i="65"/>
  <c r="W103" i="65"/>
  <c r="W46" i="65"/>
  <c r="W65" i="65"/>
  <c r="W50" i="65"/>
  <c r="W41" i="65"/>
  <c r="R131" i="65"/>
  <c r="W107" i="65"/>
  <c r="W118" i="65"/>
  <c r="W67" i="65"/>
  <c r="W44" i="65"/>
  <c r="W62" i="65"/>
  <c r="W74" i="65"/>
  <c r="W43" i="65"/>
  <c r="W77" i="65"/>
  <c r="W80" i="65"/>
  <c r="W86" i="65"/>
  <c r="W33" i="65"/>
  <c r="W110" i="65"/>
  <c r="W96" i="65"/>
  <c r="W98" i="65"/>
  <c r="W100" i="65"/>
  <c r="W109" i="65"/>
  <c r="W42" i="65"/>
  <c r="W92" i="65"/>
  <c r="W52" i="65"/>
  <c r="W113" i="65"/>
  <c r="W35" i="65"/>
  <c r="W76" i="65"/>
  <c r="W39" i="65"/>
  <c r="W97" i="65"/>
  <c r="W47" i="65"/>
  <c r="W73" i="65"/>
  <c r="W127" i="65"/>
  <c r="W82" i="65"/>
  <c r="W102" i="65"/>
  <c r="W51" i="65"/>
  <c r="W122" i="65"/>
  <c r="W88" i="65"/>
  <c r="W124" i="65"/>
  <c r="W37" i="65"/>
  <c r="W72" i="65"/>
  <c r="W93" i="65"/>
  <c r="W129" i="65"/>
  <c r="W38" i="65"/>
  <c r="W63" i="65"/>
  <c r="W85" i="65"/>
  <c r="W119" i="65"/>
  <c r="W83" i="65"/>
  <c r="W121" i="65"/>
  <c r="W70" i="65"/>
  <c r="W111" i="65"/>
  <c r="W40" i="65"/>
  <c r="W45" i="65"/>
  <c r="W115" i="65"/>
  <c r="W71" i="65"/>
  <c r="W31" i="65"/>
  <c r="W64" i="65"/>
  <c r="W91" i="65"/>
  <c r="W120" i="65"/>
  <c r="W36" i="65"/>
  <c r="W106" i="65"/>
  <c r="W55" i="65"/>
  <c r="W126" i="65"/>
  <c r="W58" i="65"/>
  <c r="W69" i="65"/>
  <c r="W105" i="65"/>
  <c r="W60" i="65"/>
  <c r="W95" i="65"/>
  <c r="W94" i="65"/>
  <c r="M20" i="65"/>
  <c r="N20" i="65"/>
  <c r="E12" i="73" s="1"/>
  <c r="W56" i="65"/>
  <c r="W89" i="65"/>
  <c r="W104" i="65"/>
  <c r="W34" i="65"/>
  <c r="W78" i="65"/>
  <c r="W117" i="65"/>
  <c r="W66" i="65"/>
  <c r="W90" i="65"/>
  <c r="W57" i="65"/>
  <c r="W108" i="65"/>
  <c r="W128" i="65"/>
  <c r="W99" i="65"/>
  <c r="W123" i="65"/>
  <c r="W49" i="65"/>
  <c r="W87" i="65"/>
  <c r="W32" i="65"/>
  <c r="W68" i="65"/>
  <c r="W101" i="65"/>
  <c r="W53" i="65"/>
  <c r="W84" i="65"/>
  <c r="W54" i="65"/>
  <c r="W61" i="65"/>
  <c r="U31" i="65" l="1"/>
  <c r="K31" i="65" l="1"/>
  <c r="G5" i="74"/>
</calcChain>
</file>

<file path=xl/sharedStrings.xml><?xml version="1.0" encoding="utf-8"?>
<sst xmlns="http://schemas.openxmlformats.org/spreadsheetml/2006/main" count="1291" uniqueCount="784">
  <si>
    <t>記載要領</t>
  </si>
  <si>
    <t>１</t>
  </si>
  <si>
    <t>01</t>
    <phoneticPr fontId="2"/>
  </si>
  <si>
    <t>番号</t>
    <rPh sb="0" eb="2">
      <t>バンゴウ</t>
    </rPh>
    <phoneticPr fontId="2"/>
  </si>
  <si>
    <t>年</t>
    <rPh sb="0" eb="1">
      <t>ネン</t>
    </rPh>
    <phoneticPr fontId="2"/>
  </si>
  <si>
    <t>-</t>
    <phoneticPr fontId="2"/>
  </si>
  <si>
    <t>都道府県</t>
    <rPh sb="0" eb="4">
      <t>トドウフケン</t>
    </rPh>
    <phoneticPr fontId="2"/>
  </si>
  <si>
    <t>＠</t>
    <phoneticPr fontId="2"/>
  </si>
  <si>
    <t>市区町村</t>
    <rPh sb="0" eb="4">
      <t>シクチョウソン</t>
    </rPh>
    <phoneticPr fontId="2"/>
  </si>
  <si>
    <t>（</t>
    <phoneticPr fontId="2"/>
  </si>
  <si>
    <t>）</t>
    <phoneticPr fontId="2"/>
  </si>
  <si>
    <t>フリガナ</t>
    <phoneticPr fontId="2"/>
  </si>
  <si>
    <t>郵便番号</t>
    <rPh sb="0" eb="2">
      <t>ユウビン</t>
    </rPh>
    <rPh sb="2" eb="4">
      <t>バンゴウ</t>
    </rPh>
    <phoneticPr fontId="2"/>
  </si>
  <si>
    <t>電話番号</t>
    <rPh sb="0" eb="2">
      <t>デンワ</t>
    </rPh>
    <rPh sb="2" eb="4">
      <t>バンゴウ</t>
    </rPh>
    <phoneticPr fontId="2"/>
  </si>
  <si>
    <t>「電話番号」欄における市外局番、市内局番及び番号については、（	）を用いずに、数字のみを記載すること。</t>
    <rPh sb="44" eb="46">
      <t>キサイ</t>
    </rPh>
    <phoneticPr fontId="2"/>
  </si>
  <si>
    <t>○</t>
    <phoneticPr fontId="2"/>
  </si>
  <si>
    <t>０１</t>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</si>
  <si>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</si>
  <si>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</si>
  <si>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</si>
  <si>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</si>
  <si>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連絡先</t>
    <rPh sb="0" eb="3">
      <t>レンラクサキ</t>
    </rPh>
    <phoneticPr fontId="2"/>
  </si>
  <si>
    <t>メールアドレス</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</si>
  <si>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</si>
  <si>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｢メ－ルアドレス」欄には、申請先地方公共団体からの種々の連絡に対応でき得るアドレスを記載すること。</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</si>
  <si>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</si>
  <si>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記載欄が不足する場合には、同一の様式を用いて２頁目以降を作成すること。</t>
    <phoneticPr fontId="2"/>
  </si>
  <si>
    <t>昭和</t>
    <rPh sb="0" eb="2">
      <t>ショウワ</t>
    </rPh>
    <phoneticPr fontId="2"/>
  </si>
  <si>
    <t>月</t>
    <rPh sb="0" eb="1">
      <t>ツキ</t>
    </rPh>
    <phoneticPr fontId="2"/>
  </si>
  <si>
    <t>新規</t>
    <rPh sb="0" eb="2">
      <t>シンキ</t>
    </rPh>
    <phoneticPr fontId="2"/>
  </si>
  <si>
    <t>04</t>
    <phoneticPr fontId="2"/>
  </si>
  <si>
    <t>06</t>
    <phoneticPr fontId="2"/>
  </si>
  <si>
    <t>日</t>
    <rPh sb="0" eb="1">
      <t>ニチ</t>
    </rPh>
    <phoneticPr fontId="2"/>
  </si>
  <si>
    <t>更新</t>
    <rPh sb="0" eb="2">
      <t>コウシン</t>
    </rPh>
    <phoneticPr fontId="2"/>
  </si>
  <si>
    <t>なお、この申請書及び添付書類の内容については、事実と相違しないことを誓約します。</t>
  </si>
  <si>
    <t>令和</t>
    <rPh sb="0" eb="2">
      <t>レイワ</t>
    </rPh>
    <phoneticPr fontId="2"/>
  </si>
  <si>
    <t>07</t>
    <phoneticPr fontId="2"/>
  </si>
  <si>
    <t>本社（店）郵便番号</t>
  </si>
  <si>
    <t>市区町村</t>
    <rPh sb="0" eb="2">
      <t>シク</t>
    </rPh>
    <rPh sb="2" eb="4">
      <t>チョウソン</t>
    </rPh>
    <phoneticPr fontId="2"/>
  </si>
  <si>
    <t>08</t>
    <phoneticPr fontId="2"/>
  </si>
  <si>
    <t>本社（店）住所</t>
  </si>
  <si>
    <t>09</t>
    <phoneticPr fontId="2"/>
  </si>
  <si>
    <t>商号又は名称</t>
  </si>
  <si>
    <t>10</t>
    <phoneticPr fontId="2"/>
  </si>
  <si>
    <t>代表者役職</t>
    <rPh sb="0" eb="3">
      <t>ダイヒョウシャ</t>
    </rPh>
    <phoneticPr fontId="2"/>
  </si>
  <si>
    <t>セイ</t>
    <phoneticPr fontId="2"/>
  </si>
  <si>
    <t>：</t>
    <phoneticPr fontId="2"/>
  </si>
  <si>
    <t>メイ</t>
    <phoneticPr fontId="2"/>
  </si>
  <si>
    <t>11</t>
    <phoneticPr fontId="2"/>
  </si>
  <si>
    <t>代表者氏名</t>
  </si>
  <si>
    <t>姓</t>
    <rPh sb="0" eb="1">
      <t>セイ</t>
    </rPh>
    <phoneticPr fontId="2"/>
  </si>
  <si>
    <t>名</t>
    <rPh sb="0" eb="1">
      <t>メイ</t>
    </rPh>
    <phoneticPr fontId="2"/>
  </si>
  <si>
    <t>12</t>
    <phoneticPr fontId="2"/>
  </si>
  <si>
    <t>本社（店）電話番号</t>
  </si>
  <si>
    <t>部署名
(所属名)
役職名</t>
    <rPh sb="0" eb="3">
      <t>ブショメイ</t>
    </rPh>
    <rPh sb="5" eb="7">
      <t>ショゾク</t>
    </rPh>
    <rPh sb="7" eb="8">
      <t>メイ</t>
    </rPh>
    <rPh sb="10" eb="12">
      <t>ヤクショク</t>
    </rPh>
    <rPh sb="12" eb="13">
      <t>メイ</t>
    </rPh>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</si>
  <si>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</si>
  <si>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</si>
  <si>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</si>
  <si>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申請代理人氏名</t>
    <rPh sb="0" eb="2">
      <t>シンセイ</t>
    </rPh>
    <rPh sb="2" eb="5">
      <t>ダイリニン</t>
    </rPh>
    <rPh sb="5" eb="7">
      <t>シメイ</t>
    </rPh>
    <phoneticPr fontId="2"/>
  </si>
  <si>
    <t>行政書士登録番号</t>
    <rPh sb="0" eb="4">
      <t>ギョウセイショシ</t>
    </rPh>
    <rPh sb="4" eb="6">
      <t>トウロク</t>
    </rPh>
    <rPh sb="6" eb="8">
      <t>バンゴウ</t>
    </rPh>
    <phoneticPr fontId="2"/>
  </si>
  <si>
    <t>住所</t>
    <rPh sb="0" eb="2">
      <t>ジュウショ</t>
    </rPh>
    <phoneticPr fontId="2"/>
  </si>
  <si>
    <t>３</t>
    <phoneticPr fontId="2"/>
  </si>
  <si>
    <t>４</t>
    <phoneticPr fontId="2"/>
  </si>
  <si>
    <t>明治</t>
    <rPh sb="0" eb="2">
      <t>メイジ</t>
    </rPh>
    <phoneticPr fontId="2"/>
  </si>
  <si>
    <t>大正</t>
    <rPh sb="0" eb="2">
      <t>タイショウ</t>
    </rPh>
    <phoneticPr fontId="2"/>
  </si>
  <si>
    <t>平成</t>
    <rPh sb="0" eb="2">
      <t>ヘイセイ</t>
    </rPh>
    <phoneticPr fontId="2"/>
  </si>
  <si>
    <t>（内線番号）</t>
    <rPh sb="1" eb="3">
      <t>ナイセン</t>
    </rPh>
    <rPh sb="3" eb="5">
      <t>バンゴウ</t>
    </rPh>
    <phoneticPr fontId="2"/>
  </si>
  <si>
    <t>で行われる入札に参加する資格の審査を申請します。</t>
  </si>
  <si>
    <t>殿</t>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</si>
  <si>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</si>
  <si>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</si>
  <si>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</si>
  <si>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</si>
  <si>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</si>
  <si>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</si>
  <si>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</si>
  <si>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</si>
  <si>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</si>
  <si>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</si>
  <si>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</si>
  <si>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</si>
  <si>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</si>
  <si>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</si>
  <si>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</si>
  <si>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</si>
  <si>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【物品・役務等】</t>
    <rPh sb="1" eb="3">
      <t>ブッピン</t>
    </rPh>
    <rPh sb="4" eb="6">
      <t>エキム</t>
    </rPh>
    <rPh sb="6" eb="7">
      <t>トウ</t>
    </rPh>
    <phoneticPr fontId="19"/>
  </si>
  <si>
    <t>このシートでは、行や列の挿入、セルの挿入、分割、結合、数式の削除や改変は絶対にしないでください。</t>
    <rPh sb="8" eb="9">
      <t>ギョウ</t>
    </rPh>
    <rPh sb="10" eb="11">
      <t>レツ</t>
    </rPh>
    <rPh sb="12" eb="14">
      <t>ソウニュウ</t>
    </rPh>
    <rPh sb="18" eb="20">
      <t>ソウニュウ</t>
    </rPh>
    <rPh sb="21" eb="23">
      <t>ブンカツ</t>
    </rPh>
    <rPh sb="24" eb="26">
      <t>ケツゴウ</t>
    </rPh>
    <rPh sb="27" eb="29">
      <t>スウシキ</t>
    </rPh>
    <rPh sb="30" eb="32">
      <t>サクジョ</t>
    </rPh>
    <rPh sb="33" eb="35">
      <t>カイヘン</t>
    </rPh>
    <rPh sb="36" eb="38">
      <t>ゼッタイ</t>
    </rPh>
    <phoneticPr fontId="19"/>
  </si>
  <si>
    <t>このシートは、入力用シートです。印刷は不要です。入力した部分が、関係する様式に転記されるようになっています。</t>
    <rPh sb="7" eb="10">
      <t>ニュウリョクヨウ</t>
    </rPh>
    <rPh sb="16" eb="18">
      <t>インサツ</t>
    </rPh>
    <rPh sb="19" eb="21">
      <t>フヨウ</t>
    </rPh>
    <rPh sb="24" eb="26">
      <t>ニュウリョク</t>
    </rPh>
    <rPh sb="28" eb="30">
      <t>ブブン</t>
    </rPh>
    <rPh sb="32" eb="34">
      <t>カンケイ</t>
    </rPh>
    <rPh sb="36" eb="38">
      <t>ヨウシキ</t>
    </rPh>
    <rPh sb="39" eb="41">
      <t>テンキ</t>
    </rPh>
    <phoneticPr fontId="19"/>
  </si>
  <si>
    <t>黄色のセルは、直接入力</t>
    <rPh sb="0" eb="2">
      <t>キイロ</t>
    </rPh>
    <rPh sb="7" eb="9">
      <t>チョクセツ</t>
    </rPh>
    <rPh sb="9" eb="11">
      <t>ニュウリョク</t>
    </rPh>
    <phoneticPr fontId="19"/>
  </si>
  <si>
    <t>水色セルは、プルダウンから選択</t>
    <rPh sb="0" eb="2">
      <t>ミズイロ</t>
    </rPh>
    <rPh sb="13" eb="15">
      <t>センタク</t>
    </rPh>
    <phoneticPr fontId="19"/>
  </si>
  <si>
    <t>申請区分</t>
    <rPh sb="0" eb="2">
      <t>シンセイ</t>
    </rPh>
    <rPh sb="2" eb="4">
      <t>クブン</t>
    </rPh>
    <phoneticPr fontId="19"/>
  </si>
  <si>
    <t>1.本社（店）情報</t>
    <rPh sb="2" eb="4">
      <t>ホンシャ</t>
    </rPh>
    <rPh sb="5" eb="6">
      <t>ミセ</t>
    </rPh>
    <rPh sb="7" eb="9">
      <t>ジョウホウ</t>
    </rPh>
    <phoneticPr fontId="19"/>
  </si>
  <si>
    <t>雇用保険、健康保険及び厚生年金保険の加入義務がない理由</t>
    <rPh sb="25" eb="27">
      <t>リユウ</t>
    </rPh>
    <phoneticPr fontId="19"/>
  </si>
  <si>
    <t>雇用保険</t>
    <rPh sb="2" eb="4">
      <t>ホケン</t>
    </rPh>
    <phoneticPr fontId="19"/>
  </si>
  <si>
    <t>該当する場合に、プルダウンから選択。該当しない場合は、何も入力しないでください。</t>
    <rPh sb="0" eb="2">
      <t>ガイトウ</t>
    </rPh>
    <rPh sb="4" eb="6">
      <t>バアイ</t>
    </rPh>
    <rPh sb="15" eb="17">
      <t>センタク</t>
    </rPh>
    <rPh sb="18" eb="20">
      <t>ガイトウ</t>
    </rPh>
    <rPh sb="23" eb="25">
      <t>バアイ</t>
    </rPh>
    <rPh sb="27" eb="28">
      <t>ナニ</t>
    </rPh>
    <rPh sb="29" eb="31">
      <t>ニュウリョク</t>
    </rPh>
    <phoneticPr fontId="19"/>
  </si>
  <si>
    <t>労働者を雇用していないので、加入義務がない</t>
    <phoneticPr fontId="19"/>
  </si>
  <si>
    <t>健康保険及び厚生年金保険</t>
    <phoneticPr fontId="19"/>
  </si>
  <si>
    <t>適用事業所ではないため、加入義務がない</t>
    <phoneticPr fontId="19"/>
  </si>
  <si>
    <t>2.受任者（契約権限を委任されている営業所等）情報</t>
    <rPh sb="2" eb="4">
      <t>ジュニン</t>
    </rPh>
    <rPh sb="4" eb="5">
      <t>シャ</t>
    </rPh>
    <rPh sb="6" eb="8">
      <t>ケイヤク</t>
    </rPh>
    <rPh sb="8" eb="10">
      <t>ケンゲン</t>
    </rPh>
    <rPh sb="11" eb="13">
      <t>イニン</t>
    </rPh>
    <rPh sb="18" eb="21">
      <t>エイギョウショ</t>
    </rPh>
    <rPh sb="21" eb="22">
      <t>トウ</t>
    </rPh>
    <rPh sb="23" eb="25">
      <t>ジョウホウ</t>
    </rPh>
    <phoneticPr fontId="19"/>
  </si>
  <si>
    <t>営業所等に委任された権限</t>
    <rPh sb="0" eb="3">
      <t>エイギョウショ</t>
    </rPh>
    <rPh sb="3" eb="4">
      <t>トウ</t>
    </rPh>
    <rPh sb="5" eb="7">
      <t>イニン</t>
    </rPh>
    <rPh sb="10" eb="12">
      <t>ケンゲン</t>
    </rPh>
    <phoneticPr fontId="19"/>
  </si>
  <si>
    <t>1.入札及び見積り</t>
    <rPh sb="2" eb="4">
      <t>ニュウサツ</t>
    </rPh>
    <rPh sb="4" eb="5">
      <t>オヨ</t>
    </rPh>
    <rPh sb="6" eb="8">
      <t>ミツモリ</t>
    </rPh>
    <phoneticPr fontId="19"/>
  </si>
  <si>
    <t>2.契約の締結</t>
    <rPh sb="2" eb="4">
      <t>ケイヤク</t>
    </rPh>
    <rPh sb="5" eb="7">
      <t>テイケツ</t>
    </rPh>
    <phoneticPr fontId="19"/>
  </si>
  <si>
    <t>　　　委任を受けている項目の欄に「1」を入力してください。画面上は「○」が表示されます。</t>
    <rPh sb="3" eb="5">
      <t>イニン</t>
    </rPh>
    <rPh sb="6" eb="7">
      <t>ウ</t>
    </rPh>
    <rPh sb="11" eb="13">
      <t>コウモク</t>
    </rPh>
    <rPh sb="14" eb="15">
      <t>ラン</t>
    </rPh>
    <rPh sb="20" eb="22">
      <t>ニュウリョク</t>
    </rPh>
    <rPh sb="29" eb="32">
      <t>ガメンジョウ</t>
    </rPh>
    <rPh sb="37" eb="39">
      <t>ヒョウジ</t>
    </rPh>
    <phoneticPr fontId="19"/>
  </si>
  <si>
    <t>3.代金請求及び受領</t>
    <rPh sb="2" eb="4">
      <t>ダイキン</t>
    </rPh>
    <rPh sb="4" eb="6">
      <t>セイキュウ</t>
    </rPh>
    <rPh sb="6" eb="7">
      <t>オヨ</t>
    </rPh>
    <rPh sb="8" eb="10">
      <t>ジュリョウ</t>
    </rPh>
    <phoneticPr fontId="19"/>
  </si>
  <si>
    <t>4.復代理人の選任</t>
    <rPh sb="2" eb="6">
      <t>フクダイリニン</t>
    </rPh>
    <rPh sb="7" eb="9">
      <t>センニン</t>
    </rPh>
    <phoneticPr fontId="19"/>
  </si>
  <si>
    <t>5.その他</t>
    <rPh sb="4" eb="5">
      <t>タ</t>
    </rPh>
    <phoneticPr fontId="19"/>
  </si>
  <si>
    <t>1～4以外の権限がある場合に、具体的に記入する。</t>
    <rPh sb="3" eb="5">
      <t>イガイ</t>
    </rPh>
    <rPh sb="6" eb="8">
      <t>ケンゲン</t>
    </rPh>
    <rPh sb="11" eb="13">
      <t>バアイ</t>
    </rPh>
    <rPh sb="15" eb="18">
      <t>グタイテキ</t>
    </rPh>
    <rPh sb="19" eb="21">
      <t>キニュウ</t>
    </rPh>
    <phoneticPr fontId="19"/>
  </si>
  <si>
    <t>地域区分判定</t>
    <rPh sb="0" eb="2">
      <t>チイキ</t>
    </rPh>
    <rPh sb="2" eb="4">
      <t>クブン</t>
    </rPh>
    <rPh sb="4" eb="6">
      <t>ハンテイ</t>
    </rPh>
    <phoneticPr fontId="19"/>
  </si>
  <si>
    <t>物品・役務等判定</t>
    <rPh sb="0" eb="2">
      <t>ブッピン</t>
    </rPh>
    <rPh sb="3" eb="5">
      <t>エキム</t>
    </rPh>
    <rPh sb="5" eb="6">
      <t>トウ</t>
    </rPh>
    <rPh sb="6" eb="8">
      <t>ハンテイ</t>
    </rPh>
    <phoneticPr fontId="19"/>
  </si>
  <si>
    <t>1.おいらせ町内</t>
    <rPh sb="6" eb="8">
      <t>チョウナイ</t>
    </rPh>
    <phoneticPr fontId="19"/>
  </si>
  <si>
    <t>資本金</t>
    <rPh sb="0" eb="3">
      <t>シホンキン</t>
    </rPh>
    <phoneticPr fontId="19"/>
  </si>
  <si>
    <t>（半角数字）</t>
    <rPh sb="1" eb="3">
      <t>ハンカク</t>
    </rPh>
    <rPh sb="3" eb="5">
      <t>スウジ</t>
    </rPh>
    <phoneticPr fontId="19"/>
  </si>
  <si>
    <t>2.上北郡内（上記1以外）</t>
    <rPh sb="2" eb="5">
      <t>カミキタグン</t>
    </rPh>
    <rPh sb="5" eb="6">
      <t>ナイ</t>
    </rPh>
    <rPh sb="7" eb="9">
      <t>ジョウキ</t>
    </rPh>
    <rPh sb="10" eb="12">
      <t>イガイ</t>
    </rPh>
    <phoneticPr fontId="19"/>
  </si>
  <si>
    <t>営業年数</t>
    <rPh sb="0" eb="2">
      <t>エイギョウ</t>
    </rPh>
    <rPh sb="2" eb="4">
      <t>ネンスウ</t>
    </rPh>
    <phoneticPr fontId="19"/>
  </si>
  <si>
    <t>業務区分</t>
    <rPh sb="0" eb="2">
      <t>ギョウム</t>
    </rPh>
    <rPh sb="2" eb="4">
      <t>クブン</t>
    </rPh>
    <phoneticPr fontId="19"/>
  </si>
  <si>
    <t>3.三沢市</t>
    <rPh sb="2" eb="4">
      <t>ミサワ</t>
    </rPh>
    <rPh sb="4" eb="5">
      <t>シ</t>
    </rPh>
    <phoneticPr fontId="19"/>
  </si>
  <si>
    <t>総職員数</t>
    <rPh sb="0" eb="1">
      <t>ソウ</t>
    </rPh>
    <rPh sb="1" eb="4">
      <t>ショクインスウ</t>
    </rPh>
    <phoneticPr fontId="19"/>
  </si>
  <si>
    <t>4.十和田市</t>
    <rPh sb="2" eb="6">
      <t>トワダシ</t>
    </rPh>
    <phoneticPr fontId="19"/>
  </si>
  <si>
    <t>地域区分</t>
    <rPh sb="0" eb="2">
      <t>チイキ</t>
    </rPh>
    <rPh sb="2" eb="4">
      <t>クブン</t>
    </rPh>
    <phoneticPr fontId="19"/>
  </si>
  <si>
    <t>5.八戸市</t>
    <rPh sb="2" eb="5">
      <t>ハチノヘシ</t>
    </rPh>
    <phoneticPr fontId="19"/>
  </si>
  <si>
    <t>4．平均実績高</t>
    <rPh sb="2" eb="4">
      <t>ヘイキン</t>
    </rPh>
    <rPh sb="4" eb="6">
      <t>ジッセキ</t>
    </rPh>
    <rPh sb="6" eb="7">
      <t>ダカ</t>
    </rPh>
    <phoneticPr fontId="19"/>
  </si>
  <si>
    <t>入札通知先</t>
    <rPh sb="0" eb="2">
      <t>ニュウサツ</t>
    </rPh>
    <rPh sb="2" eb="4">
      <t>ツウチ</t>
    </rPh>
    <rPh sb="4" eb="5">
      <t>サキ</t>
    </rPh>
    <phoneticPr fontId="19"/>
  </si>
  <si>
    <t>6.青森県内（上記1～5以外）</t>
    <rPh sb="2" eb="4">
      <t>アオモリ</t>
    </rPh>
    <rPh sb="4" eb="6">
      <t>ケンナイ</t>
    </rPh>
    <rPh sb="7" eb="9">
      <t>ジョウキ</t>
    </rPh>
    <rPh sb="12" eb="14">
      <t>イガイ</t>
    </rPh>
    <phoneticPr fontId="19"/>
  </si>
  <si>
    <t>直前2年度分決算</t>
    <rPh sb="0" eb="2">
      <t>チョクゼン</t>
    </rPh>
    <rPh sb="3" eb="5">
      <t>ネンド</t>
    </rPh>
    <rPh sb="5" eb="6">
      <t>ブン</t>
    </rPh>
    <rPh sb="6" eb="8">
      <t>ケッサン</t>
    </rPh>
    <phoneticPr fontId="19"/>
  </si>
  <si>
    <t>直前1年度分決算</t>
    <rPh sb="0" eb="2">
      <t>チョクゼン</t>
    </rPh>
    <rPh sb="3" eb="5">
      <t>ネンド</t>
    </rPh>
    <rPh sb="5" eb="6">
      <t>ブン</t>
    </rPh>
    <rPh sb="6" eb="8">
      <t>ケッサン</t>
    </rPh>
    <phoneticPr fontId="19"/>
  </si>
  <si>
    <t>直前2か年間の年間平均実績高</t>
    <rPh sb="0" eb="2">
      <t>チョクゼン</t>
    </rPh>
    <rPh sb="4" eb="6">
      <t>ネンカン</t>
    </rPh>
    <rPh sb="7" eb="9">
      <t>ネンカン</t>
    </rPh>
    <rPh sb="9" eb="11">
      <t>ヘイキン</t>
    </rPh>
    <rPh sb="11" eb="13">
      <t>ジッセキ</t>
    </rPh>
    <rPh sb="13" eb="14">
      <t>ダカ</t>
    </rPh>
    <phoneticPr fontId="19"/>
  </si>
  <si>
    <t>7.県外</t>
    <rPh sb="2" eb="4">
      <t>ケンガイ</t>
    </rPh>
    <phoneticPr fontId="19"/>
  </si>
  <si>
    <t>年　月から
年　月まで</t>
    <rPh sb="0" eb="1">
      <t>ネン</t>
    </rPh>
    <rPh sb="2" eb="3">
      <t>ツキ</t>
    </rPh>
    <rPh sb="6" eb="7">
      <t>ネン</t>
    </rPh>
    <rPh sb="8" eb="9">
      <t>ツキ</t>
    </rPh>
    <phoneticPr fontId="19"/>
  </si>
  <si>
    <t>製造・販売・役務等実績</t>
    <rPh sb="0" eb="2">
      <t>セイゾウ</t>
    </rPh>
    <rPh sb="3" eb="5">
      <t>ハンバイ</t>
    </rPh>
    <rPh sb="6" eb="8">
      <t>エキム</t>
    </rPh>
    <rPh sb="8" eb="9">
      <t>トウ</t>
    </rPh>
    <rPh sb="9" eb="11">
      <t>ジッセキ</t>
    </rPh>
    <phoneticPr fontId="19"/>
  </si>
  <si>
    <t>（半角数字）百円単位四捨五入</t>
    <rPh sb="1" eb="3">
      <t>ハンカク</t>
    </rPh>
    <rPh sb="3" eb="5">
      <t>スウジ</t>
    </rPh>
    <rPh sb="6" eb="7">
      <t>ヒャク</t>
    </rPh>
    <rPh sb="7" eb="8">
      <t>エン</t>
    </rPh>
    <rPh sb="8" eb="10">
      <t>タンイ</t>
    </rPh>
    <rPh sb="10" eb="14">
      <t>シシャゴニュウ</t>
    </rPh>
    <phoneticPr fontId="19"/>
  </si>
  <si>
    <t>5.入札参加を希望する業種（営業種目）</t>
    <rPh sb="2" eb="4">
      <t>ニュウサツ</t>
    </rPh>
    <rPh sb="4" eb="6">
      <t>サンカ</t>
    </rPh>
    <rPh sb="7" eb="9">
      <t>キボウ</t>
    </rPh>
    <rPh sb="11" eb="13">
      <t>ギョウシュ</t>
    </rPh>
    <rPh sb="14" eb="16">
      <t>エイギョウ</t>
    </rPh>
    <rPh sb="16" eb="18">
      <t>シュモク</t>
    </rPh>
    <phoneticPr fontId="19"/>
  </si>
  <si>
    <t>エラーメッセージが表示されないように修正してください。</t>
    <rPh sb="9" eb="11">
      <t>ヒョウジ</t>
    </rPh>
    <rPh sb="18" eb="20">
      <t>シュウセイ</t>
    </rPh>
    <phoneticPr fontId="19"/>
  </si>
  <si>
    <t>上の行から順に詰めて入力してください。</t>
    <rPh sb="0" eb="1">
      <t>ウエ</t>
    </rPh>
    <rPh sb="2" eb="3">
      <t>ギョウ</t>
    </rPh>
    <rPh sb="5" eb="6">
      <t>ジュン</t>
    </rPh>
    <rPh sb="7" eb="8">
      <t>ツ</t>
    </rPh>
    <rPh sb="10" eb="12">
      <t>ニュウリョク</t>
    </rPh>
    <phoneticPr fontId="19"/>
  </si>
  <si>
    <t>重複</t>
    <rPh sb="0" eb="2">
      <t>チョウフク</t>
    </rPh>
    <phoneticPr fontId="19"/>
  </si>
  <si>
    <t>コードが同じ行が複数あります。重複しているコードは削除してください。</t>
    <phoneticPr fontId="19"/>
  </si>
  <si>
    <t>「区分」は、物品⇒役務等の順番で入力してください。</t>
    <rPh sb="1" eb="3">
      <t>クブン</t>
    </rPh>
    <rPh sb="6" eb="8">
      <t>ブッピン</t>
    </rPh>
    <rPh sb="9" eb="11">
      <t>エキム</t>
    </rPh>
    <rPh sb="11" eb="12">
      <t>トウ</t>
    </rPh>
    <rPh sb="13" eb="15">
      <t>ジュンバン</t>
    </rPh>
    <rPh sb="16" eb="18">
      <t>ニュウリョク</t>
    </rPh>
    <phoneticPr fontId="19"/>
  </si>
  <si>
    <t>空白行</t>
    <rPh sb="0" eb="2">
      <t>クウハク</t>
    </rPh>
    <rPh sb="2" eb="3">
      <t>ギョウ</t>
    </rPh>
    <phoneticPr fontId="19"/>
  </si>
  <si>
    <t>ひとつ前の行が空白です。空白行を作らないよう上から詰めて入力してください。</t>
    <phoneticPr fontId="19"/>
  </si>
  <si>
    <t>「主な取扱品目・特記したい事項」欄は、全角で入力してください。</t>
    <rPh sb="1" eb="2">
      <t>オモ</t>
    </rPh>
    <rPh sb="3" eb="5">
      <t>トリアツカ</t>
    </rPh>
    <rPh sb="5" eb="7">
      <t>ヒンモク</t>
    </rPh>
    <rPh sb="8" eb="10">
      <t>トッキ</t>
    </rPh>
    <rPh sb="13" eb="15">
      <t>ジコウ</t>
    </rPh>
    <rPh sb="16" eb="17">
      <t>ラン</t>
    </rPh>
    <rPh sb="19" eb="21">
      <t>ゼンカク</t>
    </rPh>
    <rPh sb="22" eb="24">
      <t>ニュウリョク</t>
    </rPh>
    <phoneticPr fontId="19"/>
  </si>
  <si>
    <t>再選択</t>
    <rPh sb="0" eb="3">
      <t>サイセンタク</t>
    </rPh>
    <phoneticPr fontId="19"/>
  </si>
  <si>
    <t>上位のプルダウンメニューを再選択したことによるエラーです。赤色に変わったセルを選択し直してください。</t>
    <rPh sb="0" eb="2">
      <t>ジョウイ</t>
    </rPh>
    <rPh sb="13" eb="16">
      <t>サイセンタク</t>
    </rPh>
    <rPh sb="29" eb="30">
      <t>アカ</t>
    </rPh>
    <rPh sb="30" eb="31">
      <t>イロ</t>
    </rPh>
    <rPh sb="32" eb="33">
      <t>カ</t>
    </rPh>
    <rPh sb="39" eb="41">
      <t>センタク</t>
    </rPh>
    <rPh sb="42" eb="43">
      <t>ナオ</t>
    </rPh>
    <phoneticPr fontId="19"/>
  </si>
  <si>
    <t>①区分</t>
    <rPh sb="1" eb="3">
      <t>クブン</t>
    </rPh>
    <phoneticPr fontId="19"/>
  </si>
  <si>
    <t>②業種</t>
    <rPh sb="1" eb="3">
      <t>ギョウシュ</t>
    </rPh>
    <phoneticPr fontId="19"/>
  </si>
  <si>
    <t>③営業品目</t>
    <rPh sb="1" eb="3">
      <t>エイギョウ</t>
    </rPh>
    <rPh sb="3" eb="5">
      <t>ヒンモク</t>
    </rPh>
    <phoneticPr fontId="19"/>
  </si>
  <si>
    <t>④主な取扱品目・特記したい事項</t>
    <rPh sb="1" eb="2">
      <t>オモ</t>
    </rPh>
    <rPh sb="3" eb="4">
      <t>ト</t>
    </rPh>
    <rPh sb="4" eb="5">
      <t>アツカ</t>
    </rPh>
    <rPh sb="5" eb="7">
      <t>ヒンモク</t>
    </rPh>
    <rPh sb="8" eb="10">
      <t>トッキ</t>
    </rPh>
    <rPh sb="13" eb="15">
      <t>ジコウ</t>
    </rPh>
    <phoneticPr fontId="19"/>
  </si>
  <si>
    <t>エラーメッセージ</t>
    <phoneticPr fontId="19"/>
  </si>
  <si>
    <t>コード↓</t>
    <phoneticPr fontId="19"/>
  </si>
  <si>
    <t>エラーコード</t>
    <phoneticPr fontId="19"/>
  </si>
  <si>
    <t>前入力フラグ</t>
    <rPh sb="0" eb="1">
      <t>ゼン</t>
    </rPh>
    <rPh sb="1" eb="3">
      <t>ニュウリョク</t>
    </rPh>
    <phoneticPr fontId="19"/>
  </si>
  <si>
    <t>重複判定</t>
    <rPh sb="0" eb="2">
      <t>チョウフク</t>
    </rPh>
    <rPh sb="2" eb="4">
      <t>ハンテイ</t>
    </rPh>
    <phoneticPr fontId="19"/>
  </si>
  <si>
    <t>空白行判定</t>
    <rPh sb="0" eb="2">
      <t>クウハク</t>
    </rPh>
    <rPh sb="2" eb="3">
      <t>ギョウ</t>
    </rPh>
    <rPh sb="3" eb="5">
      <t>ハンテイ</t>
    </rPh>
    <phoneticPr fontId="19"/>
  </si>
  <si>
    <t>①再選択判定</t>
    <rPh sb="1" eb="4">
      <t>サイセンタク</t>
    </rPh>
    <rPh sb="4" eb="6">
      <t>ハンテイ</t>
    </rPh>
    <phoneticPr fontId="19"/>
  </si>
  <si>
    <t>②再選択判定</t>
    <rPh sb="1" eb="4">
      <t>サイセンタク</t>
    </rPh>
    <rPh sb="4" eb="6">
      <t>ハンテイ</t>
    </rPh>
    <phoneticPr fontId="19"/>
  </si>
  <si>
    <t>A.事務用機器類・用品</t>
    <rPh sb="2" eb="5">
      <t>ジムヨウ</t>
    </rPh>
    <rPh sb="5" eb="7">
      <t>キキ</t>
    </rPh>
    <rPh sb="7" eb="8">
      <t>ルイ</t>
    </rPh>
    <rPh sb="9" eb="11">
      <t>ヨウヒン</t>
    </rPh>
    <phoneticPr fontId="2"/>
  </si>
  <si>
    <t>01.事務用品</t>
    <rPh sb="3" eb="5">
      <t>ジム</t>
    </rPh>
    <rPh sb="5" eb="7">
      <t>ヨウヒン</t>
    </rPh>
    <phoneticPr fontId="2"/>
  </si>
  <si>
    <t>各種文房具、事務機器消耗品、OA機器消耗品等</t>
    <rPh sb="0" eb="2">
      <t>カクシュ</t>
    </rPh>
    <rPh sb="2" eb="5">
      <t>ブンボウグ</t>
    </rPh>
    <rPh sb="6" eb="8">
      <t>ジム</t>
    </rPh>
    <rPh sb="8" eb="10">
      <t>キキ</t>
    </rPh>
    <rPh sb="10" eb="13">
      <t>ショウモウヒン</t>
    </rPh>
    <rPh sb="16" eb="18">
      <t>キキ</t>
    </rPh>
    <rPh sb="18" eb="21">
      <t>ショウモウヒン</t>
    </rPh>
    <rPh sb="21" eb="22">
      <t>トウ</t>
    </rPh>
    <phoneticPr fontId="2"/>
  </si>
  <si>
    <t>02.事務機器</t>
    <rPh sb="3" eb="5">
      <t>ジム</t>
    </rPh>
    <rPh sb="5" eb="7">
      <t>キキ</t>
    </rPh>
    <phoneticPr fontId="2"/>
  </si>
  <si>
    <t>印刷機、複写機、シュレッダー等</t>
    <rPh sb="0" eb="1">
      <t>イン</t>
    </rPh>
    <rPh sb="1" eb="2">
      <t>サツ</t>
    </rPh>
    <rPh sb="2" eb="3">
      <t>キ</t>
    </rPh>
    <rPh sb="4" eb="7">
      <t>フクシャキ</t>
    </rPh>
    <rPh sb="14" eb="15">
      <t>トウ</t>
    </rPh>
    <phoneticPr fontId="2"/>
  </si>
  <si>
    <t>03.紙製品類</t>
    <rPh sb="3" eb="4">
      <t>カミ</t>
    </rPh>
    <rPh sb="4" eb="6">
      <t>セイヒン</t>
    </rPh>
    <rPh sb="6" eb="7">
      <t>ルイ</t>
    </rPh>
    <phoneticPr fontId="2"/>
  </si>
  <si>
    <t>コピー用紙、上質紙、中質紙、色上質紙等</t>
    <rPh sb="3" eb="5">
      <t>ヨウシ</t>
    </rPh>
    <rPh sb="6" eb="9">
      <t>ジョウシツシ</t>
    </rPh>
    <rPh sb="10" eb="11">
      <t>チュウ</t>
    </rPh>
    <rPh sb="11" eb="12">
      <t>シツ</t>
    </rPh>
    <rPh sb="12" eb="13">
      <t>シ</t>
    </rPh>
    <rPh sb="14" eb="15">
      <t>イロ</t>
    </rPh>
    <rPh sb="15" eb="18">
      <t>ジョウシツシ</t>
    </rPh>
    <rPh sb="18" eb="19">
      <t>トウ</t>
    </rPh>
    <phoneticPr fontId="2"/>
  </si>
  <si>
    <t>04.封筒</t>
    <rPh sb="3" eb="5">
      <t>フウトウ</t>
    </rPh>
    <phoneticPr fontId="2"/>
  </si>
  <si>
    <t>05.印章、ゴム印</t>
    <rPh sb="3" eb="5">
      <t>インショウ</t>
    </rPh>
    <rPh sb="8" eb="9">
      <t>イン</t>
    </rPh>
    <phoneticPr fontId="2"/>
  </si>
  <si>
    <t>06.選挙用品</t>
    <rPh sb="3" eb="5">
      <t>センキョ</t>
    </rPh>
    <rPh sb="5" eb="7">
      <t>ヨウヒン</t>
    </rPh>
    <phoneticPr fontId="2"/>
  </si>
  <si>
    <t>投票用紙計数機、記載台等</t>
    <rPh sb="0" eb="2">
      <t>トウヒョウ</t>
    </rPh>
    <rPh sb="2" eb="4">
      <t>ヨウシ</t>
    </rPh>
    <rPh sb="4" eb="6">
      <t>ケイスウ</t>
    </rPh>
    <rPh sb="8" eb="10">
      <t>キサイ</t>
    </rPh>
    <rPh sb="10" eb="11">
      <t>ダイ</t>
    </rPh>
    <rPh sb="11" eb="12">
      <t>トウ</t>
    </rPh>
    <phoneticPr fontId="2"/>
  </si>
  <si>
    <t>99.その他（具体的に記入）</t>
    <rPh sb="5" eb="6">
      <t>ホカ</t>
    </rPh>
    <rPh sb="7" eb="10">
      <t>グタイテキ</t>
    </rPh>
    <rPh sb="11" eb="13">
      <t>キニュウ</t>
    </rPh>
    <phoneticPr fontId="2"/>
  </si>
  <si>
    <t>01.OA機器</t>
    <rPh sb="5" eb="7">
      <t>キキ</t>
    </rPh>
    <phoneticPr fontId="2"/>
  </si>
  <si>
    <t>パソコン、プリンター、スキャナー、周辺機器等</t>
    <rPh sb="17" eb="19">
      <t>シュウヘン</t>
    </rPh>
    <rPh sb="19" eb="21">
      <t>キキ</t>
    </rPh>
    <rPh sb="21" eb="22">
      <t>トウ</t>
    </rPh>
    <phoneticPr fontId="2"/>
  </si>
  <si>
    <t>02.OA用品</t>
    <rPh sb="5" eb="7">
      <t>ヨウヒン</t>
    </rPh>
    <phoneticPr fontId="2"/>
  </si>
  <si>
    <t>トナーカートリッジ、パソコンソフト、記憶メディア（CD-R,USBメモリ等）</t>
    <rPh sb="18" eb="20">
      <t>キオク</t>
    </rPh>
    <rPh sb="36" eb="37">
      <t>トウ</t>
    </rPh>
    <phoneticPr fontId="2"/>
  </si>
  <si>
    <t>01.図書</t>
    <rPh sb="3" eb="5">
      <t>トショ</t>
    </rPh>
    <phoneticPr fontId="2"/>
  </si>
  <si>
    <t>書籍、電子書籍、法令集、刊行物等</t>
    <rPh sb="0" eb="2">
      <t>ショセキ</t>
    </rPh>
    <rPh sb="3" eb="5">
      <t>デンシ</t>
    </rPh>
    <rPh sb="5" eb="7">
      <t>ショセキ</t>
    </rPh>
    <rPh sb="8" eb="11">
      <t>ホウレイシュウ</t>
    </rPh>
    <rPh sb="12" eb="15">
      <t>カンコウブツ</t>
    </rPh>
    <rPh sb="15" eb="16">
      <t>トウ</t>
    </rPh>
    <phoneticPr fontId="2"/>
  </si>
  <si>
    <t>02.図書関連用品</t>
    <rPh sb="3" eb="5">
      <t>トショ</t>
    </rPh>
    <rPh sb="5" eb="7">
      <t>カンレン</t>
    </rPh>
    <rPh sb="7" eb="9">
      <t>ヨウヒン</t>
    </rPh>
    <phoneticPr fontId="2"/>
  </si>
  <si>
    <t>書架、閲覧台、関連消耗品等</t>
    <rPh sb="0" eb="2">
      <t>ショカ</t>
    </rPh>
    <rPh sb="3" eb="6">
      <t>エツランダイ</t>
    </rPh>
    <rPh sb="7" eb="9">
      <t>カンレン</t>
    </rPh>
    <rPh sb="9" eb="12">
      <t>ショウモウヒン</t>
    </rPh>
    <rPh sb="12" eb="13">
      <t>トウ</t>
    </rPh>
    <phoneticPr fontId="2"/>
  </si>
  <si>
    <t>01.楽器</t>
    <rPh sb="3" eb="5">
      <t>ガッキ</t>
    </rPh>
    <phoneticPr fontId="2"/>
  </si>
  <si>
    <t>02.楽譜、音楽CD・DVD</t>
    <rPh sb="3" eb="5">
      <t>ガクフ</t>
    </rPh>
    <rPh sb="6" eb="8">
      <t>オンガク</t>
    </rPh>
    <phoneticPr fontId="2"/>
  </si>
  <si>
    <t>03.調律</t>
    <rPh sb="3" eb="5">
      <t>チョウリツ</t>
    </rPh>
    <phoneticPr fontId="2"/>
  </si>
  <si>
    <t>ピアノ等</t>
    <rPh sb="3" eb="4">
      <t>トウ</t>
    </rPh>
    <phoneticPr fontId="2"/>
  </si>
  <si>
    <t>01.教材</t>
    <rPh sb="3" eb="5">
      <t>キョウザイ</t>
    </rPh>
    <phoneticPr fontId="2"/>
  </si>
  <si>
    <t>一般教材、保育用教材</t>
    <rPh sb="0" eb="2">
      <t>イッパン</t>
    </rPh>
    <rPh sb="2" eb="4">
      <t>キョウザイ</t>
    </rPh>
    <rPh sb="5" eb="8">
      <t>ホイクヨウ</t>
    </rPh>
    <rPh sb="8" eb="10">
      <t>キョウザイ</t>
    </rPh>
    <phoneticPr fontId="2"/>
  </si>
  <si>
    <t>02.教具</t>
    <rPh sb="3" eb="5">
      <t>キョウグ</t>
    </rPh>
    <phoneticPr fontId="2"/>
  </si>
  <si>
    <t>理科実験器具、視聴覚教育器具、遊具等</t>
    <rPh sb="15" eb="17">
      <t>ユウグ</t>
    </rPh>
    <rPh sb="17" eb="18">
      <t>トウ</t>
    </rPh>
    <phoneticPr fontId="2"/>
  </si>
  <si>
    <t>03.スポーツ用品</t>
    <phoneticPr fontId="2"/>
  </si>
  <si>
    <t>ボール等</t>
    <rPh sb="3" eb="4">
      <t>トウ</t>
    </rPh>
    <phoneticPr fontId="2"/>
  </si>
  <si>
    <t>04.スポーツ器具</t>
    <rPh sb="7" eb="9">
      <t>キグ</t>
    </rPh>
    <phoneticPr fontId="2"/>
  </si>
  <si>
    <t>体育機械器具、測定機等</t>
    <rPh sb="0" eb="2">
      <t>タイイク</t>
    </rPh>
    <rPh sb="2" eb="4">
      <t>キカイ</t>
    </rPh>
    <rPh sb="4" eb="6">
      <t>キグ</t>
    </rPh>
    <rPh sb="7" eb="9">
      <t>ソクテイ</t>
    </rPh>
    <rPh sb="9" eb="10">
      <t>キ</t>
    </rPh>
    <rPh sb="10" eb="11">
      <t>トウ</t>
    </rPh>
    <phoneticPr fontId="2"/>
  </si>
  <si>
    <t>01.什器</t>
    <rPh sb="3" eb="5">
      <t>ジュウキ</t>
    </rPh>
    <phoneticPr fontId="2"/>
  </si>
  <si>
    <t>書庫、ロッカー、机、椅子等</t>
    <rPh sb="0" eb="2">
      <t>ショコ</t>
    </rPh>
    <rPh sb="8" eb="9">
      <t>ツクエ</t>
    </rPh>
    <rPh sb="10" eb="12">
      <t>イス</t>
    </rPh>
    <rPh sb="12" eb="13">
      <t>トウ</t>
    </rPh>
    <phoneticPr fontId="2"/>
  </si>
  <si>
    <t>02.家具</t>
    <rPh sb="3" eb="5">
      <t>カグ</t>
    </rPh>
    <phoneticPr fontId="2"/>
  </si>
  <si>
    <t>01.家事・調理器具</t>
    <rPh sb="3" eb="5">
      <t>カジ</t>
    </rPh>
    <rPh sb="6" eb="8">
      <t>チョウリ</t>
    </rPh>
    <rPh sb="8" eb="10">
      <t>キグ</t>
    </rPh>
    <phoneticPr fontId="2"/>
  </si>
  <si>
    <t>冷蔵庫、洗濯機、ガス台等</t>
    <rPh sb="0" eb="3">
      <t>レイゾウコ</t>
    </rPh>
    <rPh sb="4" eb="7">
      <t>センタクキ</t>
    </rPh>
    <rPh sb="10" eb="11">
      <t>ダイ</t>
    </rPh>
    <rPh sb="11" eb="12">
      <t>トウ</t>
    </rPh>
    <phoneticPr fontId="2"/>
  </si>
  <si>
    <t>02.暖房器具</t>
    <rPh sb="3" eb="5">
      <t>ダンボウ</t>
    </rPh>
    <rPh sb="5" eb="7">
      <t>キグ</t>
    </rPh>
    <phoneticPr fontId="2"/>
  </si>
  <si>
    <t>FF暖房機、石油ストーブ、電気ストーブ等</t>
    <rPh sb="2" eb="5">
      <t>ダンボウキ</t>
    </rPh>
    <rPh sb="6" eb="8">
      <t>セキユ</t>
    </rPh>
    <rPh sb="13" eb="15">
      <t>デンキ</t>
    </rPh>
    <rPh sb="19" eb="20">
      <t>トウ</t>
    </rPh>
    <phoneticPr fontId="2"/>
  </si>
  <si>
    <t>03.空調機器</t>
    <rPh sb="3" eb="5">
      <t>クウチョウ</t>
    </rPh>
    <rPh sb="5" eb="7">
      <t>キキ</t>
    </rPh>
    <phoneticPr fontId="2"/>
  </si>
  <si>
    <t>エアコン、クーラー等</t>
    <rPh sb="9" eb="10">
      <t>トウ</t>
    </rPh>
    <phoneticPr fontId="2"/>
  </si>
  <si>
    <t>04.映像・音響機器</t>
    <rPh sb="3" eb="5">
      <t>エイゾウ</t>
    </rPh>
    <rPh sb="6" eb="8">
      <t>オンキョウ</t>
    </rPh>
    <rPh sb="8" eb="10">
      <t>キキ</t>
    </rPh>
    <phoneticPr fontId="2"/>
  </si>
  <si>
    <t>テレビ、ビデオ、ステレオ等</t>
    <rPh sb="12" eb="13">
      <t>トウ</t>
    </rPh>
    <phoneticPr fontId="2"/>
  </si>
  <si>
    <t>05.カメラ、撮影機</t>
    <phoneticPr fontId="2"/>
  </si>
  <si>
    <t>06.通信用機器</t>
    <rPh sb="3" eb="6">
      <t>ツウシンヨウ</t>
    </rPh>
    <rPh sb="6" eb="8">
      <t>キキ</t>
    </rPh>
    <phoneticPr fontId="2"/>
  </si>
  <si>
    <t>電話機、ファクシミリ、無線機等</t>
    <rPh sb="0" eb="3">
      <t>デンワキ</t>
    </rPh>
    <rPh sb="11" eb="14">
      <t>ムセンキ</t>
    </rPh>
    <rPh sb="14" eb="15">
      <t>トウ</t>
    </rPh>
    <phoneticPr fontId="2"/>
  </si>
  <si>
    <t>01.厨房機器</t>
    <rPh sb="3" eb="5">
      <t>チュウボウ</t>
    </rPh>
    <rPh sb="5" eb="7">
      <t>キキ</t>
    </rPh>
    <phoneticPr fontId="2"/>
  </si>
  <si>
    <t>（業務用）調理機器、冷蔵庫、洗濯・乾燥機、消毒機器等</t>
    <rPh sb="1" eb="4">
      <t>ギョウムヨウ</t>
    </rPh>
    <rPh sb="5" eb="7">
      <t>チョウリ</t>
    </rPh>
    <rPh sb="7" eb="9">
      <t>キキ</t>
    </rPh>
    <rPh sb="10" eb="13">
      <t>レイゾウコ</t>
    </rPh>
    <rPh sb="14" eb="16">
      <t>センタク</t>
    </rPh>
    <rPh sb="17" eb="20">
      <t>カンソウキ</t>
    </rPh>
    <rPh sb="21" eb="23">
      <t>ショウドク</t>
    </rPh>
    <rPh sb="23" eb="25">
      <t>キキ</t>
    </rPh>
    <rPh sb="25" eb="26">
      <t>トウ</t>
    </rPh>
    <phoneticPr fontId="2"/>
  </si>
  <si>
    <t>02.環境機器</t>
    <rPh sb="3" eb="5">
      <t>カンキョウ</t>
    </rPh>
    <rPh sb="5" eb="7">
      <t>キキ</t>
    </rPh>
    <phoneticPr fontId="2"/>
  </si>
  <si>
    <t>空気清浄機、生ゴミ処理機等</t>
    <rPh sb="0" eb="2">
      <t>クウキ</t>
    </rPh>
    <rPh sb="2" eb="5">
      <t>セイジョウキ</t>
    </rPh>
    <rPh sb="6" eb="7">
      <t>ナマ</t>
    </rPh>
    <rPh sb="9" eb="12">
      <t>ショリキ</t>
    </rPh>
    <rPh sb="12" eb="13">
      <t>トウ</t>
    </rPh>
    <phoneticPr fontId="2"/>
  </si>
  <si>
    <t>03.農林業用機器</t>
    <rPh sb="3" eb="5">
      <t>ノウリン</t>
    </rPh>
    <rPh sb="5" eb="6">
      <t>ギョウ</t>
    </rPh>
    <rPh sb="6" eb="7">
      <t>ヨウ</t>
    </rPh>
    <rPh sb="7" eb="9">
      <t>キキ</t>
    </rPh>
    <phoneticPr fontId="2"/>
  </si>
  <si>
    <t>草刈機、芝刈機、チェンソー、トラクター等</t>
    <rPh sb="0" eb="2">
      <t>クサカ</t>
    </rPh>
    <rPh sb="2" eb="3">
      <t>キ</t>
    </rPh>
    <rPh sb="4" eb="6">
      <t>シバカ</t>
    </rPh>
    <rPh sb="6" eb="7">
      <t>キ</t>
    </rPh>
    <rPh sb="19" eb="20">
      <t>トウ</t>
    </rPh>
    <phoneticPr fontId="2"/>
  </si>
  <si>
    <t>04.一般工作機器</t>
    <rPh sb="3" eb="5">
      <t>イッパン</t>
    </rPh>
    <rPh sb="5" eb="7">
      <t>コウサク</t>
    </rPh>
    <rPh sb="7" eb="9">
      <t>キキ</t>
    </rPh>
    <phoneticPr fontId="2"/>
  </si>
  <si>
    <t>発電機、ボイラー、ポンプ、エンジン、施盤、小型除雪機等</t>
    <rPh sb="0" eb="3">
      <t>ハツデンキ</t>
    </rPh>
    <rPh sb="18" eb="19">
      <t>シ</t>
    </rPh>
    <rPh sb="19" eb="20">
      <t>バン</t>
    </rPh>
    <rPh sb="21" eb="23">
      <t>コガタ</t>
    </rPh>
    <rPh sb="23" eb="26">
      <t>ジョセツキ</t>
    </rPh>
    <rPh sb="26" eb="27">
      <t>ナド</t>
    </rPh>
    <phoneticPr fontId="2"/>
  </si>
  <si>
    <t>05.給排水設備機器</t>
    <rPh sb="3" eb="6">
      <t>キュウハイスイ</t>
    </rPh>
    <rPh sb="6" eb="8">
      <t>セツビ</t>
    </rPh>
    <rPh sb="8" eb="10">
      <t>キキ</t>
    </rPh>
    <phoneticPr fontId="2"/>
  </si>
  <si>
    <t>給水ポンプ、水道用品等</t>
    <rPh sb="0" eb="2">
      <t>キュウスイ</t>
    </rPh>
    <rPh sb="6" eb="8">
      <t>スイドウ</t>
    </rPh>
    <rPh sb="8" eb="10">
      <t>ヨウヒン</t>
    </rPh>
    <rPh sb="10" eb="11">
      <t>トウ</t>
    </rPh>
    <phoneticPr fontId="2"/>
  </si>
  <si>
    <t>01.理化学機器</t>
    <rPh sb="3" eb="6">
      <t>リカガク</t>
    </rPh>
    <rPh sb="6" eb="8">
      <t>キキ</t>
    </rPh>
    <phoneticPr fontId="2"/>
  </si>
  <si>
    <t>分析・測定・検査・測量機器等</t>
    <rPh sb="0" eb="2">
      <t>ブンセキ</t>
    </rPh>
    <rPh sb="3" eb="5">
      <t>ソクテイ</t>
    </rPh>
    <rPh sb="6" eb="8">
      <t>ケンサ</t>
    </rPh>
    <rPh sb="9" eb="11">
      <t>ソクリョウ</t>
    </rPh>
    <rPh sb="11" eb="13">
      <t>キキ</t>
    </rPh>
    <rPh sb="13" eb="14">
      <t>トウ</t>
    </rPh>
    <phoneticPr fontId="2"/>
  </si>
  <si>
    <t>02.理化学器具</t>
    <rPh sb="3" eb="6">
      <t>リカガク</t>
    </rPh>
    <phoneticPr fontId="2"/>
  </si>
  <si>
    <t>実験用什器等</t>
    <rPh sb="0" eb="3">
      <t>ジッケンヨウ</t>
    </rPh>
    <rPh sb="3" eb="5">
      <t>ジュウキ</t>
    </rPh>
    <rPh sb="5" eb="6">
      <t>トウ</t>
    </rPh>
    <phoneticPr fontId="2"/>
  </si>
  <si>
    <t>99.理化学機器類その他（具体的に記入）</t>
    <rPh sb="11" eb="12">
      <t>ホカ</t>
    </rPh>
    <rPh sb="13" eb="16">
      <t>グタイテキ</t>
    </rPh>
    <rPh sb="17" eb="19">
      <t>キニュウ</t>
    </rPh>
    <phoneticPr fontId="2"/>
  </si>
  <si>
    <t>01.医療用機械器具</t>
    <rPh sb="3" eb="5">
      <t>イリョウ</t>
    </rPh>
    <rPh sb="5" eb="6">
      <t>ヨウ</t>
    </rPh>
    <rPh sb="6" eb="8">
      <t>キカイ</t>
    </rPh>
    <rPh sb="8" eb="10">
      <t>キグ</t>
    </rPh>
    <phoneticPr fontId="2"/>
  </si>
  <si>
    <t>医療用機械、器具、器材</t>
    <rPh sb="0" eb="3">
      <t>イリョウヨウ</t>
    </rPh>
    <rPh sb="3" eb="5">
      <t>キカイ</t>
    </rPh>
    <rPh sb="6" eb="8">
      <t>キグ</t>
    </rPh>
    <rPh sb="9" eb="11">
      <t>キザイ</t>
    </rPh>
    <phoneticPr fontId="2"/>
  </si>
  <si>
    <t>02.介護器具、介護用品</t>
    <rPh sb="3" eb="5">
      <t>カイゴ</t>
    </rPh>
    <rPh sb="5" eb="7">
      <t>キグ</t>
    </rPh>
    <rPh sb="8" eb="10">
      <t>カイゴ</t>
    </rPh>
    <rPh sb="10" eb="12">
      <t>ヨウヒン</t>
    </rPh>
    <phoneticPr fontId="2"/>
  </si>
  <si>
    <t>車椅子、介護用特殊ベッド、介護用品等</t>
    <rPh sb="0" eb="3">
      <t>クルマイス</t>
    </rPh>
    <rPh sb="4" eb="7">
      <t>カイゴヨウ</t>
    </rPh>
    <rPh sb="7" eb="9">
      <t>トクシュ</t>
    </rPh>
    <rPh sb="13" eb="15">
      <t>カイゴ</t>
    </rPh>
    <rPh sb="15" eb="17">
      <t>ヨウヒン</t>
    </rPh>
    <rPh sb="17" eb="18">
      <t>トウ</t>
    </rPh>
    <phoneticPr fontId="2"/>
  </si>
  <si>
    <t>01.小型・普通乗用自動車</t>
    <rPh sb="3" eb="5">
      <t>コガタ</t>
    </rPh>
    <rPh sb="6" eb="8">
      <t>フツウ</t>
    </rPh>
    <rPh sb="8" eb="10">
      <t>ジョウヨウ</t>
    </rPh>
    <rPh sb="10" eb="13">
      <t>ジドウシャ</t>
    </rPh>
    <phoneticPr fontId="2"/>
  </si>
  <si>
    <t>乗用車、ワゴン等</t>
    <rPh sb="0" eb="3">
      <t>ジョウヨウシャ</t>
    </rPh>
    <rPh sb="7" eb="8">
      <t>トウ</t>
    </rPh>
    <phoneticPr fontId="2"/>
  </si>
  <si>
    <t>02.軽乗用・軽貨物自動車</t>
    <rPh sb="3" eb="4">
      <t>ケイ</t>
    </rPh>
    <rPh sb="4" eb="6">
      <t>ジョウヨウ</t>
    </rPh>
    <rPh sb="7" eb="8">
      <t>ケイ</t>
    </rPh>
    <rPh sb="8" eb="10">
      <t>カモツ</t>
    </rPh>
    <rPh sb="10" eb="13">
      <t>ジドウシャ</t>
    </rPh>
    <phoneticPr fontId="2"/>
  </si>
  <si>
    <t>軽乗用車、軽ワゴン、軽トラック等</t>
    <rPh sb="0" eb="1">
      <t>ケイ</t>
    </rPh>
    <rPh sb="1" eb="4">
      <t>ジョウヨウシャ</t>
    </rPh>
    <rPh sb="5" eb="6">
      <t>ケイ</t>
    </rPh>
    <rPh sb="10" eb="11">
      <t>ケイ</t>
    </rPh>
    <rPh sb="15" eb="16">
      <t>トウ</t>
    </rPh>
    <phoneticPr fontId="2"/>
  </si>
  <si>
    <t>03.貨物自動車</t>
    <rPh sb="3" eb="5">
      <t>カモツ</t>
    </rPh>
    <rPh sb="5" eb="8">
      <t>ジドウシャ</t>
    </rPh>
    <phoneticPr fontId="2"/>
  </si>
  <si>
    <t>小型、普通、大型を含む</t>
    <rPh sb="0" eb="2">
      <t>コガタ</t>
    </rPh>
    <rPh sb="3" eb="5">
      <t>フツウ</t>
    </rPh>
    <rPh sb="6" eb="8">
      <t>オオガタ</t>
    </rPh>
    <rPh sb="9" eb="10">
      <t>フク</t>
    </rPh>
    <phoneticPr fontId="2"/>
  </si>
  <si>
    <t>04.バス</t>
    <phoneticPr fontId="2"/>
  </si>
  <si>
    <t>05.消防・救急車両</t>
    <rPh sb="3" eb="5">
      <t>ショウボウ</t>
    </rPh>
    <rPh sb="6" eb="8">
      <t>キュウキュウ</t>
    </rPh>
    <rPh sb="8" eb="10">
      <t>シャリョウ</t>
    </rPh>
    <phoneticPr fontId="2"/>
  </si>
  <si>
    <t>ポンプ車、はしご車、救急車等</t>
    <rPh sb="3" eb="4">
      <t>シャ</t>
    </rPh>
    <rPh sb="8" eb="9">
      <t>シャ</t>
    </rPh>
    <rPh sb="10" eb="13">
      <t>キュウキュウシャ</t>
    </rPh>
    <rPh sb="13" eb="14">
      <t>トウ</t>
    </rPh>
    <phoneticPr fontId="2"/>
  </si>
  <si>
    <t>06.建設用特殊車両</t>
    <rPh sb="3" eb="6">
      <t>ケンセツヨウ</t>
    </rPh>
    <rPh sb="6" eb="8">
      <t>トクシュ</t>
    </rPh>
    <rPh sb="8" eb="10">
      <t>シャリョウ</t>
    </rPh>
    <phoneticPr fontId="2"/>
  </si>
  <si>
    <t>ショベルカー、フォークリフト、クレーン、除雪車等</t>
    <rPh sb="20" eb="23">
      <t>ジョセツシャ</t>
    </rPh>
    <rPh sb="23" eb="24">
      <t>トウ</t>
    </rPh>
    <phoneticPr fontId="2"/>
  </si>
  <si>
    <t>07.自動車部品</t>
    <rPh sb="3" eb="6">
      <t>ジドウシャ</t>
    </rPh>
    <rPh sb="6" eb="8">
      <t>ブヒン</t>
    </rPh>
    <phoneticPr fontId="2"/>
  </si>
  <si>
    <t>タイヤ、バッテリー等</t>
    <rPh sb="9" eb="10">
      <t>トウ</t>
    </rPh>
    <phoneticPr fontId="2"/>
  </si>
  <si>
    <t>01.船舶</t>
    <rPh sb="3" eb="5">
      <t>センパク</t>
    </rPh>
    <phoneticPr fontId="2"/>
  </si>
  <si>
    <t>船舶、ヨット、ボート等</t>
    <rPh sb="0" eb="2">
      <t>センパク</t>
    </rPh>
    <rPh sb="10" eb="11">
      <t>トウ</t>
    </rPh>
    <phoneticPr fontId="2"/>
  </si>
  <si>
    <t>02.船舶用品</t>
    <rPh sb="3" eb="5">
      <t>センパク</t>
    </rPh>
    <rPh sb="5" eb="7">
      <t>ヨウヒン</t>
    </rPh>
    <phoneticPr fontId="2"/>
  </si>
  <si>
    <t>船舶用品、漁業用資材等</t>
    <rPh sb="0" eb="2">
      <t>センパク</t>
    </rPh>
    <rPh sb="2" eb="4">
      <t>ヨウヒン</t>
    </rPh>
    <rPh sb="5" eb="8">
      <t>ギョギョウヨウ</t>
    </rPh>
    <rPh sb="8" eb="10">
      <t>シザイ</t>
    </rPh>
    <rPh sb="10" eb="11">
      <t>トウ</t>
    </rPh>
    <phoneticPr fontId="2"/>
  </si>
  <si>
    <t>03.航空機</t>
    <rPh sb="3" eb="6">
      <t>コウクウキ</t>
    </rPh>
    <phoneticPr fontId="2"/>
  </si>
  <si>
    <t>飛行機、ヘリコプター等</t>
    <rPh sb="0" eb="3">
      <t>ヒコウキ</t>
    </rPh>
    <rPh sb="10" eb="11">
      <t>トウ</t>
    </rPh>
    <phoneticPr fontId="2"/>
  </si>
  <si>
    <t>04.航空機用品</t>
    <rPh sb="3" eb="6">
      <t>コウクウキ</t>
    </rPh>
    <rPh sb="6" eb="8">
      <t>ヨウヒン</t>
    </rPh>
    <phoneticPr fontId="2"/>
  </si>
  <si>
    <t>01.医療薬品</t>
    <rPh sb="3" eb="5">
      <t>イリョウ</t>
    </rPh>
    <rPh sb="5" eb="7">
      <t>ヤクヒン</t>
    </rPh>
    <phoneticPr fontId="2"/>
  </si>
  <si>
    <t>医療用薬品、ワクチン等</t>
    <rPh sb="0" eb="3">
      <t>イリョウヨウ</t>
    </rPh>
    <rPh sb="3" eb="5">
      <t>ヤクヒン</t>
    </rPh>
    <rPh sb="10" eb="11">
      <t>トウ</t>
    </rPh>
    <phoneticPr fontId="2"/>
  </si>
  <si>
    <t>02.農業薬品</t>
    <rPh sb="3" eb="5">
      <t>ノウギョウ</t>
    </rPh>
    <rPh sb="5" eb="7">
      <t>ヤクヒン</t>
    </rPh>
    <phoneticPr fontId="2"/>
  </si>
  <si>
    <t>殺虫剤、除草剤等</t>
    <rPh sb="0" eb="3">
      <t>サッチュウザイ</t>
    </rPh>
    <rPh sb="4" eb="7">
      <t>ジョソウザイ</t>
    </rPh>
    <rPh sb="7" eb="8">
      <t>トウ</t>
    </rPh>
    <phoneticPr fontId="2"/>
  </si>
  <si>
    <t>03.工業薬品</t>
    <rPh sb="3" eb="5">
      <t>コウギョウ</t>
    </rPh>
    <rPh sb="5" eb="7">
      <t>ヤクヒン</t>
    </rPh>
    <phoneticPr fontId="2"/>
  </si>
  <si>
    <t>塩素、消石灰等</t>
    <rPh sb="0" eb="2">
      <t>エンソ</t>
    </rPh>
    <rPh sb="3" eb="4">
      <t>ケ</t>
    </rPh>
    <rPh sb="4" eb="5">
      <t>イシ</t>
    </rPh>
    <rPh sb="5" eb="6">
      <t>ハイ</t>
    </rPh>
    <rPh sb="6" eb="7">
      <t>トウ</t>
    </rPh>
    <phoneticPr fontId="2"/>
  </si>
  <si>
    <t>01.ガソリン</t>
    <phoneticPr fontId="2"/>
  </si>
  <si>
    <t>02.軽油</t>
    <rPh sb="3" eb="5">
      <t>ケイユ</t>
    </rPh>
    <phoneticPr fontId="2"/>
  </si>
  <si>
    <t>03.灯油</t>
    <rPh sb="3" eb="5">
      <t>トウユ</t>
    </rPh>
    <phoneticPr fontId="2"/>
  </si>
  <si>
    <t>04.重油</t>
    <rPh sb="3" eb="5">
      <t>ジュウユ</t>
    </rPh>
    <phoneticPr fontId="2"/>
  </si>
  <si>
    <t>05.液化石油ガス</t>
    <rPh sb="3" eb="5">
      <t>エキカ</t>
    </rPh>
    <rPh sb="5" eb="7">
      <t>セキユ</t>
    </rPh>
    <phoneticPr fontId="2"/>
  </si>
  <si>
    <t>06.石炭・木炭</t>
    <rPh sb="3" eb="5">
      <t>セキタン</t>
    </rPh>
    <rPh sb="6" eb="8">
      <t>モクタン</t>
    </rPh>
    <phoneticPr fontId="2"/>
  </si>
  <si>
    <t>07.油脂類</t>
    <rPh sb="3" eb="5">
      <t>ユシ</t>
    </rPh>
    <rPh sb="5" eb="6">
      <t>ルイ</t>
    </rPh>
    <phoneticPr fontId="2"/>
  </si>
  <si>
    <t>01.種苗</t>
    <rPh sb="3" eb="4">
      <t>タネ</t>
    </rPh>
    <rPh sb="4" eb="5">
      <t>ナエ</t>
    </rPh>
    <phoneticPr fontId="2"/>
  </si>
  <si>
    <t>02.草花・芝</t>
    <rPh sb="3" eb="4">
      <t>クサ</t>
    </rPh>
    <rPh sb="4" eb="5">
      <t>ハナ</t>
    </rPh>
    <rPh sb="6" eb="7">
      <t>シバ</t>
    </rPh>
    <phoneticPr fontId="2"/>
  </si>
  <si>
    <t>03.樹木</t>
    <rPh sb="3" eb="4">
      <t>ジュ</t>
    </rPh>
    <rPh sb="4" eb="5">
      <t>モク</t>
    </rPh>
    <phoneticPr fontId="2"/>
  </si>
  <si>
    <t>樹木、苗木</t>
    <rPh sb="0" eb="2">
      <t>ジュモク</t>
    </rPh>
    <rPh sb="3" eb="5">
      <t>ナエギ</t>
    </rPh>
    <phoneticPr fontId="2"/>
  </si>
  <si>
    <t>04.肥料、飼料</t>
    <rPh sb="3" eb="5">
      <t>ヒリョウ</t>
    </rPh>
    <rPh sb="6" eb="8">
      <t>シリョウ</t>
    </rPh>
    <phoneticPr fontId="2"/>
  </si>
  <si>
    <t>01.アスファルト、コンクリート、セメント</t>
    <phoneticPr fontId="2"/>
  </si>
  <si>
    <t>02.砂、砂利、砕石</t>
    <rPh sb="3" eb="4">
      <t>スナ</t>
    </rPh>
    <rPh sb="5" eb="7">
      <t>ジャリ</t>
    </rPh>
    <rPh sb="8" eb="10">
      <t>サイセキ</t>
    </rPh>
    <phoneticPr fontId="2"/>
  </si>
  <si>
    <t>03.道路保安用品</t>
    <rPh sb="3" eb="5">
      <t>ドウロ</t>
    </rPh>
    <rPh sb="5" eb="7">
      <t>ホアン</t>
    </rPh>
    <rPh sb="7" eb="9">
      <t>ヨウヒン</t>
    </rPh>
    <phoneticPr fontId="2"/>
  </si>
  <si>
    <t>道路標識、カーブミラー、視線誘導標等</t>
    <rPh sb="0" eb="2">
      <t>ドウロ</t>
    </rPh>
    <rPh sb="2" eb="4">
      <t>ヒョウシキ</t>
    </rPh>
    <rPh sb="12" eb="14">
      <t>シセン</t>
    </rPh>
    <rPh sb="14" eb="16">
      <t>ユウドウ</t>
    </rPh>
    <rPh sb="16" eb="17">
      <t>シルベ</t>
    </rPh>
    <rPh sb="17" eb="18">
      <t>トウ</t>
    </rPh>
    <phoneticPr fontId="2"/>
  </si>
  <si>
    <t>04.鉄鋼、非鉄製品</t>
    <rPh sb="3" eb="5">
      <t>テッコウ</t>
    </rPh>
    <rPh sb="6" eb="7">
      <t>ヒ</t>
    </rPh>
    <rPh sb="7" eb="8">
      <t>テツ</t>
    </rPh>
    <rPh sb="8" eb="10">
      <t>セイヒン</t>
    </rPh>
    <phoneticPr fontId="2"/>
  </si>
  <si>
    <t>鋼材、ステンレス材、マンホール鉄蓋等</t>
    <rPh sb="0" eb="2">
      <t>コウザイ</t>
    </rPh>
    <rPh sb="8" eb="9">
      <t>ザイ</t>
    </rPh>
    <rPh sb="15" eb="17">
      <t>テツブタ</t>
    </rPh>
    <rPh sb="17" eb="18">
      <t>トウ</t>
    </rPh>
    <phoneticPr fontId="2"/>
  </si>
  <si>
    <t>05.建築材料</t>
    <rPh sb="3" eb="5">
      <t>ケンチク</t>
    </rPh>
    <rPh sb="5" eb="7">
      <t>ザイリョウ</t>
    </rPh>
    <phoneticPr fontId="2"/>
  </si>
  <si>
    <t>建築金物、木材、塗料等</t>
    <rPh sb="0" eb="2">
      <t>ケンチク</t>
    </rPh>
    <rPh sb="2" eb="4">
      <t>カナモノ</t>
    </rPh>
    <rPh sb="5" eb="7">
      <t>モクザイ</t>
    </rPh>
    <rPh sb="10" eb="11">
      <t>トウ</t>
    </rPh>
    <phoneticPr fontId="2"/>
  </si>
  <si>
    <t>06.仮設資材</t>
    <rPh sb="3" eb="5">
      <t>カセツ</t>
    </rPh>
    <rPh sb="5" eb="7">
      <t>シザイ</t>
    </rPh>
    <phoneticPr fontId="2"/>
  </si>
  <si>
    <t>仮設ハウス、仮設トイレ等</t>
    <rPh sb="0" eb="2">
      <t>カセツ</t>
    </rPh>
    <rPh sb="6" eb="8">
      <t>カセツ</t>
    </rPh>
    <rPh sb="11" eb="12">
      <t>トウ</t>
    </rPh>
    <phoneticPr fontId="2"/>
  </si>
  <si>
    <t>07.配管</t>
    <rPh sb="3" eb="5">
      <t>ハイカン</t>
    </rPh>
    <phoneticPr fontId="2"/>
  </si>
  <si>
    <t>鋼管、塩ビ管等</t>
    <rPh sb="0" eb="2">
      <t>コウカン</t>
    </rPh>
    <rPh sb="3" eb="4">
      <t>エン</t>
    </rPh>
    <rPh sb="5" eb="6">
      <t>カン</t>
    </rPh>
    <rPh sb="6" eb="7">
      <t>トウ</t>
    </rPh>
    <phoneticPr fontId="2"/>
  </si>
  <si>
    <t>01.日用雑貨</t>
    <rPh sb="3" eb="5">
      <t>ニチヨウ</t>
    </rPh>
    <rPh sb="5" eb="7">
      <t>ザッカ</t>
    </rPh>
    <phoneticPr fontId="2"/>
  </si>
  <si>
    <t>家庭用雑貨等</t>
    <rPh sb="0" eb="3">
      <t>カテイヨウ</t>
    </rPh>
    <rPh sb="3" eb="5">
      <t>ザッカ</t>
    </rPh>
    <rPh sb="5" eb="6">
      <t>トウ</t>
    </rPh>
    <phoneticPr fontId="2"/>
  </si>
  <si>
    <t>02.家庭金物</t>
    <rPh sb="3" eb="5">
      <t>カテイ</t>
    </rPh>
    <rPh sb="5" eb="7">
      <t>カナモノ</t>
    </rPh>
    <phoneticPr fontId="2"/>
  </si>
  <si>
    <t>包丁、鍋等</t>
    <rPh sb="0" eb="2">
      <t>ホウチョウ</t>
    </rPh>
    <rPh sb="3" eb="4">
      <t>ナベ</t>
    </rPh>
    <rPh sb="4" eb="5">
      <t>トウ</t>
    </rPh>
    <phoneticPr fontId="2"/>
  </si>
  <si>
    <t>03.食器</t>
    <rPh sb="3" eb="5">
      <t>ショッキ</t>
    </rPh>
    <phoneticPr fontId="2"/>
  </si>
  <si>
    <t>04.清掃用品</t>
    <rPh sb="3" eb="5">
      <t>セイソウ</t>
    </rPh>
    <rPh sb="5" eb="7">
      <t>ヨウヒン</t>
    </rPh>
    <phoneticPr fontId="2"/>
  </si>
  <si>
    <t>モップ、ほうき、バケツ、ワックス等</t>
    <rPh sb="16" eb="17">
      <t>トウ</t>
    </rPh>
    <phoneticPr fontId="2"/>
  </si>
  <si>
    <t>05.電池</t>
    <rPh sb="3" eb="5">
      <t>デンチ</t>
    </rPh>
    <phoneticPr fontId="2"/>
  </si>
  <si>
    <t>乾電池等</t>
    <rPh sb="0" eb="3">
      <t>カンデンチ</t>
    </rPh>
    <rPh sb="3" eb="4">
      <t>トウ</t>
    </rPh>
    <phoneticPr fontId="2"/>
  </si>
  <si>
    <t>蛍光灯、電球</t>
    <rPh sb="0" eb="3">
      <t>ケイコウトウ</t>
    </rPh>
    <rPh sb="4" eb="6">
      <t>デンキュウ</t>
    </rPh>
    <phoneticPr fontId="2"/>
  </si>
  <si>
    <t>01.建具</t>
    <rPh sb="3" eb="5">
      <t>タテグ</t>
    </rPh>
    <phoneticPr fontId="2"/>
  </si>
  <si>
    <t>サッシ、窓ガラス等</t>
    <rPh sb="4" eb="5">
      <t>マド</t>
    </rPh>
    <rPh sb="8" eb="9">
      <t>トウ</t>
    </rPh>
    <phoneticPr fontId="2"/>
  </si>
  <si>
    <t>02.畳</t>
    <rPh sb="3" eb="4">
      <t>タタミ</t>
    </rPh>
    <phoneticPr fontId="2"/>
  </si>
  <si>
    <t>03.じゅうたん</t>
    <phoneticPr fontId="2"/>
  </si>
  <si>
    <t>04.カーテン</t>
    <phoneticPr fontId="2"/>
  </si>
  <si>
    <t>暗幕、ブラインド等</t>
    <rPh sb="0" eb="2">
      <t>アンマク</t>
    </rPh>
    <rPh sb="8" eb="9">
      <t>トウ</t>
    </rPh>
    <phoneticPr fontId="2"/>
  </si>
  <si>
    <t>01.記念品、贈答品</t>
    <rPh sb="3" eb="6">
      <t>キネンヒン</t>
    </rPh>
    <rPh sb="7" eb="10">
      <t>ゾウトウヒン</t>
    </rPh>
    <phoneticPr fontId="2"/>
  </si>
  <si>
    <t>02.美術品</t>
    <rPh sb="3" eb="5">
      <t>ビジュツ</t>
    </rPh>
    <rPh sb="5" eb="6">
      <t>ヒン</t>
    </rPh>
    <phoneticPr fontId="2"/>
  </si>
  <si>
    <t>絵画、工芸品</t>
    <rPh sb="0" eb="2">
      <t>カイガ</t>
    </rPh>
    <rPh sb="3" eb="6">
      <t>コウゲイヒン</t>
    </rPh>
    <phoneticPr fontId="2"/>
  </si>
  <si>
    <t>03.旗・記章</t>
    <rPh sb="3" eb="4">
      <t>ハタ</t>
    </rPh>
    <rPh sb="5" eb="7">
      <t>キショウ</t>
    </rPh>
    <phoneticPr fontId="2"/>
  </si>
  <si>
    <t>カップ、トロフィー、盾、バッジ等</t>
    <rPh sb="10" eb="11">
      <t>タテ</t>
    </rPh>
    <rPh sb="15" eb="16">
      <t>トウ</t>
    </rPh>
    <phoneticPr fontId="2"/>
  </si>
  <si>
    <t>（具体的に記入すること）</t>
    <rPh sb="1" eb="4">
      <t>グタイテキ</t>
    </rPh>
    <rPh sb="5" eb="7">
      <t>キニュウ</t>
    </rPh>
    <phoneticPr fontId="2"/>
  </si>
  <si>
    <t>01.被服</t>
    <rPh sb="3" eb="5">
      <t>ヒフク</t>
    </rPh>
    <phoneticPr fontId="2"/>
  </si>
  <si>
    <t>作業服、制服、白衣等</t>
    <rPh sb="0" eb="3">
      <t>サギョウフク</t>
    </rPh>
    <rPh sb="4" eb="6">
      <t>セイフク</t>
    </rPh>
    <rPh sb="7" eb="9">
      <t>ハクイ</t>
    </rPh>
    <rPh sb="9" eb="10">
      <t>トウ</t>
    </rPh>
    <phoneticPr fontId="2"/>
  </si>
  <si>
    <t>02.寝具、縫製品</t>
    <rPh sb="3" eb="5">
      <t>シング</t>
    </rPh>
    <rPh sb="6" eb="9">
      <t>ホウセイヒン</t>
    </rPh>
    <phoneticPr fontId="2"/>
  </si>
  <si>
    <t>布団、ベッド、シーツ、タオル等</t>
    <rPh sb="0" eb="2">
      <t>フトン</t>
    </rPh>
    <rPh sb="14" eb="15">
      <t>トウ</t>
    </rPh>
    <phoneticPr fontId="2"/>
  </si>
  <si>
    <t>03.靴、鞄</t>
    <rPh sb="3" eb="4">
      <t>クツ</t>
    </rPh>
    <rPh sb="5" eb="6">
      <t>カバン</t>
    </rPh>
    <phoneticPr fontId="2"/>
  </si>
  <si>
    <t>長靴、安全靴、鞄等</t>
    <rPh sb="0" eb="2">
      <t>ナガグツ</t>
    </rPh>
    <rPh sb="3" eb="5">
      <t>アンゼン</t>
    </rPh>
    <rPh sb="5" eb="6">
      <t>クツ</t>
    </rPh>
    <rPh sb="7" eb="8">
      <t>カバン</t>
    </rPh>
    <rPh sb="8" eb="9">
      <t>トウ</t>
    </rPh>
    <phoneticPr fontId="2"/>
  </si>
  <si>
    <t>01.展示品</t>
    <rPh sb="3" eb="5">
      <t>テンジ</t>
    </rPh>
    <rPh sb="5" eb="6">
      <t>ヒン</t>
    </rPh>
    <phoneticPr fontId="2"/>
  </si>
  <si>
    <t>模型等</t>
    <rPh sb="0" eb="2">
      <t>モケイ</t>
    </rPh>
    <rPh sb="2" eb="3">
      <t>トウ</t>
    </rPh>
    <phoneticPr fontId="2"/>
  </si>
  <si>
    <t>02.舞台装置</t>
    <rPh sb="3" eb="5">
      <t>ブタイ</t>
    </rPh>
    <rPh sb="5" eb="7">
      <t>ソウチ</t>
    </rPh>
    <phoneticPr fontId="2"/>
  </si>
  <si>
    <t>03.舞台照明</t>
    <rPh sb="3" eb="5">
      <t>ブタイ</t>
    </rPh>
    <rPh sb="5" eb="7">
      <t>ショウメイ</t>
    </rPh>
    <phoneticPr fontId="2"/>
  </si>
  <si>
    <t>01.看板</t>
    <rPh sb="3" eb="5">
      <t>カンバン</t>
    </rPh>
    <phoneticPr fontId="2"/>
  </si>
  <si>
    <t>掲示板、標示板等</t>
    <rPh sb="0" eb="3">
      <t>ケイジバン</t>
    </rPh>
    <rPh sb="4" eb="6">
      <t>ヒョウジ</t>
    </rPh>
    <rPh sb="6" eb="7">
      <t>バン</t>
    </rPh>
    <rPh sb="7" eb="8">
      <t>トウ</t>
    </rPh>
    <phoneticPr fontId="2"/>
  </si>
  <si>
    <t>02.プレート</t>
    <phoneticPr fontId="2"/>
  </si>
  <si>
    <t>樹脂プレート、ナンバープレート等</t>
    <rPh sb="0" eb="2">
      <t>ジュシ</t>
    </rPh>
    <rPh sb="15" eb="16">
      <t>トウ</t>
    </rPh>
    <phoneticPr fontId="2"/>
  </si>
  <si>
    <t>03.天幕・旗</t>
    <rPh sb="3" eb="4">
      <t>テン</t>
    </rPh>
    <rPh sb="4" eb="5">
      <t>マク</t>
    </rPh>
    <rPh sb="6" eb="7">
      <t>ハタ</t>
    </rPh>
    <phoneticPr fontId="2"/>
  </si>
  <si>
    <t>横断幕、たれ幕、のぼり旗等</t>
    <rPh sb="0" eb="3">
      <t>オウダンマク</t>
    </rPh>
    <rPh sb="6" eb="7">
      <t>マク</t>
    </rPh>
    <rPh sb="11" eb="12">
      <t>バタ</t>
    </rPh>
    <rPh sb="12" eb="13">
      <t>トウ</t>
    </rPh>
    <phoneticPr fontId="2"/>
  </si>
  <si>
    <t>01.消防用品</t>
    <rPh sb="3" eb="5">
      <t>ショウボウ</t>
    </rPh>
    <rPh sb="5" eb="7">
      <t>ヨウヒン</t>
    </rPh>
    <phoneticPr fontId="2"/>
  </si>
  <si>
    <t>避難器具、消火器等</t>
    <rPh sb="0" eb="2">
      <t>ヒナン</t>
    </rPh>
    <rPh sb="2" eb="4">
      <t>キグ</t>
    </rPh>
    <rPh sb="5" eb="8">
      <t>ショウカキ</t>
    </rPh>
    <rPh sb="8" eb="9">
      <t>トウ</t>
    </rPh>
    <phoneticPr fontId="2"/>
  </si>
  <si>
    <t>02.防災用品</t>
    <rPh sb="3" eb="5">
      <t>ボウサイ</t>
    </rPh>
    <rPh sb="5" eb="7">
      <t>ヨウヒン</t>
    </rPh>
    <phoneticPr fontId="2"/>
  </si>
  <si>
    <t>ヘルメット等</t>
    <rPh sb="5" eb="6">
      <t>トウ</t>
    </rPh>
    <phoneticPr fontId="2"/>
  </si>
  <si>
    <t>01.食料品</t>
    <rPh sb="3" eb="6">
      <t>ショクリョウヒン</t>
    </rPh>
    <phoneticPr fontId="2"/>
  </si>
  <si>
    <t>食料、飲料等</t>
    <rPh sb="0" eb="2">
      <t>ショクリョウ</t>
    </rPh>
    <rPh sb="3" eb="5">
      <t>インリョウ</t>
    </rPh>
    <rPh sb="5" eb="6">
      <t>トウ</t>
    </rPh>
    <phoneticPr fontId="2"/>
  </si>
  <si>
    <t>01.製造（具体的に記入）</t>
    <rPh sb="3" eb="5">
      <t>セイゾウ</t>
    </rPh>
    <rPh sb="6" eb="9">
      <t>グタイテキ</t>
    </rPh>
    <rPh sb="10" eb="12">
      <t>キニュウ</t>
    </rPh>
    <phoneticPr fontId="2"/>
  </si>
  <si>
    <t>02.販売（具体的に記入）</t>
    <rPh sb="3" eb="5">
      <t>ハンバイ</t>
    </rPh>
    <phoneticPr fontId="2"/>
  </si>
  <si>
    <t>01.買受け（具体的に記入）</t>
    <rPh sb="3" eb="5">
      <t>カイウ</t>
    </rPh>
    <phoneticPr fontId="2"/>
  </si>
  <si>
    <t>01.施設警備</t>
    <rPh sb="3" eb="5">
      <t>シセツ</t>
    </rPh>
    <rPh sb="5" eb="7">
      <t>ケイビ</t>
    </rPh>
    <phoneticPr fontId="2"/>
  </si>
  <si>
    <t>02.機械警備</t>
    <rPh sb="3" eb="5">
      <t>キカイ</t>
    </rPh>
    <rPh sb="5" eb="7">
      <t>ケイビ</t>
    </rPh>
    <phoneticPr fontId="2"/>
  </si>
  <si>
    <t>03.受付</t>
    <rPh sb="3" eb="5">
      <t>ウケツケ</t>
    </rPh>
    <phoneticPr fontId="2"/>
  </si>
  <si>
    <t>04.電話交換</t>
    <rPh sb="3" eb="5">
      <t>デンワ</t>
    </rPh>
    <rPh sb="5" eb="7">
      <t>コウカン</t>
    </rPh>
    <phoneticPr fontId="2"/>
  </si>
  <si>
    <t>05.交通誘導</t>
    <rPh sb="3" eb="5">
      <t>コウツウ</t>
    </rPh>
    <rPh sb="5" eb="7">
      <t>ユウドウ</t>
    </rPh>
    <phoneticPr fontId="2"/>
  </si>
  <si>
    <t>06.プール管理</t>
    <rPh sb="6" eb="8">
      <t>カンリ</t>
    </rPh>
    <phoneticPr fontId="2"/>
  </si>
  <si>
    <t>99.その他（具体的に記入）</t>
    <rPh sb="5" eb="6">
      <t>タ</t>
    </rPh>
    <rPh sb="7" eb="10">
      <t>グタイテキ</t>
    </rPh>
    <rPh sb="11" eb="13">
      <t>キニュウ</t>
    </rPh>
    <phoneticPr fontId="2"/>
  </si>
  <si>
    <t>01.一般清掃</t>
    <rPh sb="3" eb="5">
      <t>イッパン</t>
    </rPh>
    <rPh sb="5" eb="7">
      <t>セイソウ</t>
    </rPh>
    <phoneticPr fontId="2"/>
  </si>
  <si>
    <t>02.病院清掃（入院施設等）</t>
    <rPh sb="3" eb="5">
      <t>ビョウイン</t>
    </rPh>
    <rPh sb="5" eb="7">
      <t>セイソウ</t>
    </rPh>
    <rPh sb="8" eb="10">
      <t>ニュウイン</t>
    </rPh>
    <rPh sb="10" eb="12">
      <t>シセツ</t>
    </rPh>
    <rPh sb="12" eb="13">
      <t>トウ</t>
    </rPh>
    <phoneticPr fontId="2"/>
  </si>
  <si>
    <t>03.空気環境測定</t>
    <rPh sb="3" eb="5">
      <t>クウキ</t>
    </rPh>
    <rPh sb="5" eb="7">
      <t>カンキョウ</t>
    </rPh>
    <rPh sb="7" eb="9">
      <t>ソクテイ</t>
    </rPh>
    <phoneticPr fontId="2"/>
  </si>
  <si>
    <t>04.空気調和用ダクト清掃</t>
    <rPh sb="3" eb="5">
      <t>クウキ</t>
    </rPh>
    <rPh sb="5" eb="7">
      <t>チョウワ</t>
    </rPh>
    <rPh sb="7" eb="8">
      <t>ヨウ</t>
    </rPh>
    <rPh sb="11" eb="13">
      <t>セイソウ</t>
    </rPh>
    <phoneticPr fontId="2"/>
  </si>
  <si>
    <t>05.飲料水水質検査</t>
    <rPh sb="3" eb="6">
      <t>インリョウスイ</t>
    </rPh>
    <rPh sb="6" eb="8">
      <t>スイシツ</t>
    </rPh>
    <rPh sb="8" eb="10">
      <t>ケンサ</t>
    </rPh>
    <phoneticPr fontId="2"/>
  </si>
  <si>
    <t>06.飲料水貯水槽清掃</t>
    <rPh sb="3" eb="6">
      <t>インリョウスイ</t>
    </rPh>
    <rPh sb="6" eb="9">
      <t>チョスイソウ</t>
    </rPh>
    <rPh sb="9" eb="11">
      <t>セイソウ</t>
    </rPh>
    <phoneticPr fontId="2"/>
  </si>
  <si>
    <t>07.排水管清掃</t>
    <rPh sb="3" eb="6">
      <t>ハイスイカン</t>
    </rPh>
    <rPh sb="6" eb="8">
      <t>セイソウ</t>
    </rPh>
    <phoneticPr fontId="2"/>
  </si>
  <si>
    <t>08.ねずみ昆虫等駆除</t>
    <rPh sb="6" eb="8">
      <t>コンチュウ</t>
    </rPh>
    <rPh sb="8" eb="9">
      <t>トウ</t>
    </rPh>
    <rPh sb="9" eb="11">
      <t>クジョ</t>
    </rPh>
    <phoneticPr fontId="2"/>
  </si>
  <si>
    <t>09.建築物環境衛生総合管理</t>
    <rPh sb="3" eb="6">
      <t>ケンチクブツ</t>
    </rPh>
    <rPh sb="6" eb="8">
      <t>カンキョウ</t>
    </rPh>
    <rPh sb="8" eb="10">
      <t>エイセイ</t>
    </rPh>
    <rPh sb="10" eb="12">
      <t>ソウゴウ</t>
    </rPh>
    <rPh sb="12" eb="14">
      <t>カンリ</t>
    </rPh>
    <phoneticPr fontId="2"/>
  </si>
  <si>
    <t>10.作業環境測定</t>
    <rPh sb="3" eb="5">
      <t>サギョウ</t>
    </rPh>
    <rPh sb="5" eb="7">
      <t>カンキョウ</t>
    </rPh>
    <rPh sb="7" eb="9">
      <t>ソクテイ</t>
    </rPh>
    <phoneticPr fontId="2"/>
  </si>
  <si>
    <t>11.ボイラー運転管理</t>
    <rPh sb="7" eb="9">
      <t>ウンテン</t>
    </rPh>
    <rPh sb="9" eb="11">
      <t>カンリ</t>
    </rPh>
    <phoneticPr fontId="2"/>
  </si>
  <si>
    <t>12.危険物貯蔵施設点検</t>
    <rPh sb="3" eb="6">
      <t>キケンブツ</t>
    </rPh>
    <rPh sb="6" eb="8">
      <t>チョゾウ</t>
    </rPh>
    <rPh sb="8" eb="10">
      <t>シセツ</t>
    </rPh>
    <rPh sb="10" eb="12">
      <t>テンケン</t>
    </rPh>
    <phoneticPr fontId="2"/>
  </si>
  <si>
    <t>01.火葬場業務</t>
    <rPh sb="3" eb="6">
      <t>カソウバ</t>
    </rPh>
    <rPh sb="6" eb="8">
      <t>ギョウム</t>
    </rPh>
    <phoneticPr fontId="2"/>
  </si>
  <si>
    <t>02.ごみ処理施設業務</t>
    <rPh sb="5" eb="7">
      <t>ショリ</t>
    </rPh>
    <rPh sb="7" eb="9">
      <t>シセツ</t>
    </rPh>
    <rPh sb="9" eb="11">
      <t>ギョウム</t>
    </rPh>
    <phoneticPr fontId="2"/>
  </si>
  <si>
    <t>03.不燃ごみ埋立作業等業務</t>
    <rPh sb="3" eb="5">
      <t>フネン</t>
    </rPh>
    <rPh sb="7" eb="9">
      <t>ウメタテ</t>
    </rPh>
    <rPh sb="9" eb="11">
      <t>サギョウ</t>
    </rPh>
    <rPh sb="11" eb="12">
      <t>トウ</t>
    </rPh>
    <rPh sb="12" eb="14">
      <t>ギョウム</t>
    </rPh>
    <phoneticPr fontId="2"/>
  </si>
  <si>
    <t>04.浸出水処理施設等管理</t>
    <rPh sb="3" eb="5">
      <t>シンシュツ</t>
    </rPh>
    <rPh sb="5" eb="6">
      <t>スイ</t>
    </rPh>
    <rPh sb="6" eb="8">
      <t>ショリ</t>
    </rPh>
    <rPh sb="8" eb="10">
      <t>シセツ</t>
    </rPh>
    <rPh sb="10" eb="11">
      <t>トウ</t>
    </rPh>
    <rPh sb="11" eb="13">
      <t>カンリ</t>
    </rPh>
    <phoneticPr fontId="2"/>
  </si>
  <si>
    <t>05.し尿処理施設業務</t>
    <rPh sb="4" eb="5">
      <t>ニョウ</t>
    </rPh>
    <rPh sb="5" eb="7">
      <t>ショリ</t>
    </rPh>
    <rPh sb="7" eb="9">
      <t>シセツ</t>
    </rPh>
    <rPh sb="9" eb="11">
      <t>ギョウム</t>
    </rPh>
    <phoneticPr fontId="2"/>
  </si>
  <si>
    <t>01.下水道処理施設維持管理業務</t>
    <rPh sb="3" eb="6">
      <t>ゲスイドウ</t>
    </rPh>
    <rPh sb="6" eb="8">
      <t>ショリ</t>
    </rPh>
    <rPh sb="8" eb="10">
      <t>シセツ</t>
    </rPh>
    <rPh sb="10" eb="12">
      <t>イジ</t>
    </rPh>
    <rPh sb="12" eb="14">
      <t>カンリ</t>
    </rPh>
    <rPh sb="14" eb="16">
      <t>ギョウム</t>
    </rPh>
    <phoneticPr fontId="2"/>
  </si>
  <si>
    <t>02.下水道管路ＴＶカメラ等調査</t>
    <rPh sb="3" eb="6">
      <t>ゲスイドウ</t>
    </rPh>
    <rPh sb="6" eb="8">
      <t>カンロ</t>
    </rPh>
    <rPh sb="13" eb="14">
      <t>トウ</t>
    </rPh>
    <rPh sb="14" eb="16">
      <t>チョウサ</t>
    </rPh>
    <phoneticPr fontId="2"/>
  </si>
  <si>
    <t>03.下水道管路等清掃</t>
    <rPh sb="3" eb="6">
      <t>ゲスイドウ</t>
    </rPh>
    <rPh sb="6" eb="7">
      <t>カン</t>
    </rPh>
    <rPh sb="7" eb="8">
      <t>ロ</t>
    </rPh>
    <rPh sb="8" eb="9">
      <t>トウ</t>
    </rPh>
    <rPh sb="9" eb="11">
      <t>セイソウ</t>
    </rPh>
    <phoneticPr fontId="2"/>
  </si>
  <si>
    <t>04.漏水調査</t>
    <rPh sb="3" eb="5">
      <t>ロウスイ</t>
    </rPh>
    <rPh sb="5" eb="7">
      <t>チョウサ</t>
    </rPh>
    <phoneticPr fontId="2"/>
  </si>
  <si>
    <t>05.処理槽等清掃</t>
    <rPh sb="3" eb="5">
      <t>ショリ</t>
    </rPh>
    <rPh sb="5" eb="7">
      <t>ソウナド</t>
    </rPh>
    <rPh sb="7" eb="9">
      <t>セイソウ</t>
    </rPh>
    <phoneticPr fontId="2"/>
  </si>
  <si>
    <t>01.浄化槽保守点検</t>
    <rPh sb="3" eb="6">
      <t>ジョウカソウ</t>
    </rPh>
    <rPh sb="6" eb="8">
      <t>ホシュ</t>
    </rPh>
    <rPh sb="8" eb="10">
      <t>テンケン</t>
    </rPh>
    <phoneticPr fontId="2"/>
  </si>
  <si>
    <t>02.浄化槽清掃</t>
    <rPh sb="3" eb="6">
      <t>ジョウカソウ</t>
    </rPh>
    <rPh sb="6" eb="8">
      <t>セイソウ</t>
    </rPh>
    <phoneticPr fontId="2"/>
  </si>
  <si>
    <t>03.汚泥桝等清掃</t>
    <rPh sb="3" eb="5">
      <t>オデイ</t>
    </rPh>
    <rPh sb="5" eb="6">
      <t>マス</t>
    </rPh>
    <rPh sb="6" eb="7">
      <t>トウ</t>
    </rPh>
    <rPh sb="7" eb="9">
      <t>セイソウ</t>
    </rPh>
    <phoneticPr fontId="2"/>
  </si>
  <si>
    <t>04.汚水処理施設保守点検</t>
    <rPh sb="3" eb="5">
      <t>オスイ</t>
    </rPh>
    <rPh sb="5" eb="7">
      <t>ショリ</t>
    </rPh>
    <rPh sb="7" eb="9">
      <t>シセツ</t>
    </rPh>
    <rPh sb="9" eb="11">
      <t>ホシュ</t>
    </rPh>
    <rPh sb="11" eb="13">
      <t>テンケン</t>
    </rPh>
    <phoneticPr fontId="2"/>
  </si>
  <si>
    <t>01.事務用機器</t>
    <rPh sb="3" eb="6">
      <t>ジムヨウ</t>
    </rPh>
    <rPh sb="6" eb="8">
      <t>キキ</t>
    </rPh>
    <phoneticPr fontId="2"/>
  </si>
  <si>
    <t>02.ＯＡ機器</t>
    <rPh sb="5" eb="7">
      <t>キキ</t>
    </rPh>
    <phoneticPr fontId="2"/>
  </si>
  <si>
    <t>01.電気設備</t>
    <rPh sb="3" eb="5">
      <t>デンキ</t>
    </rPh>
    <rPh sb="5" eb="7">
      <t>セツビ</t>
    </rPh>
    <phoneticPr fontId="2"/>
  </si>
  <si>
    <t>高圧を除く</t>
    <rPh sb="0" eb="2">
      <t>コウアツ</t>
    </rPh>
    <rPh sb="3" eb="4">
      <t>ノゾ</t>
    </rPh>
    <phoneticPr fontId="2"/>
  </si>
  <si>
    <t>02.自家用電気工作物</t>
    <rPh sb="3" eb="6">
      <t>ジカヨウ</t>
    </rPh>
    <rPh sb="6" eb="8">
      <t>デンキ</t>
    </rPh>
    <rPh sb="8" eb="11">
      <t>コウサクブツ</t>
    </rPh>
    <phoneticPr fontId="2"/>
  </si>
  <si>
    <t>高圧</t>
    <rPh sb="0" eb="2">
      <t>コウアツ</t>
    </rPh>
    <phoneticPr fontId="2"/>
  </si>
  <si>
    <t>01.電話機・交換機</t>
    <rPh sb="3" eb="6">
      <t>デンワキ</t>
    </rPh>
    <rPh sb="7" eb="10">
      <t>コウカンキ</t>
    </rPh>
    <phoneticPr fontId="2"/>
  </si>
  <si>
    <t>02.無線機等</t>
    <rPh sb="3" eb="6">
      <t>ムセンキ</t>
    </rPh>
    <rPh sb="6" eb="7">
      <t>トウ</t>
    </rPh>
    <phoneticPr fontId="2"/>
  </si>
  <si>
    <t>03.放送設備</t>
    <rPh sb="3" eb="5">
      <t>ホウソウ</t>
    </rPh>
    <rPh sb="5" eb="7">
      <t>セツビ</t>
    </rPh>
    <phoneticPr fontId="2"/>
  </si>
  <si>
    <t>01.消防設備保守点検</t>
    <rPh sb="3" eb="5">
      <t>ショウボウ</t>
    </rPh>
    <rPh sb="5" eb="7">
      <t>セツビ</t>
    </rPh>
    <rPh sb="7" eb="9">
      <t>ホシュ</t>
    </rPh>
    <rPh sb="9" eb="11">
      <t>テンケン</t>
    </rPh>
    <phoneticPr fontId="2"/>
  </si>
  <si>
    <t>01.空調設備</t>
    <rPh sb="3" eb="5">
      <t>クウチョウ</t>
    </rPh>
    <rPh sb="5" eb="7">
      <t>セツビ</t>
    </rPh>
    <phoneticPr fontId="2"/>
  </si>
  <si>
    <t>02.冷凍・冷房機器</t>
    <rPh sb="3" eb="5">
      <t>レイトウ</t>
    </rPh>
    <rPh sb="6" eb="8">
      <t>レイボウ</t>
    </rPh>
    <rPh sb="8" eb="10">
      <t>キキ</t>
    </rPh>
    <phoneticPr fontId="2"/>
  </si>
  <si>
    <t>03.ポンプ類</t>
    <rPh sb="6" eb="7">
      <t>ルイ</t>
    </rPh>
    <phoneticPr fontId="2"/>
  </si>
  <si>
    <t>04.プール濾過装置</t>
    <rPh sb="6" eb="8">
      <t>ロカ</t>
    </rPh>
    <rPh sb="8" eb="10">
      <t>ソウチ</t>
    </rPh>
    <phoneticPr fontId="2"/>
  </si>
  <si>
    <t>05.ボイラー整備</t>
    <rPh sb="7" eb="9">
      <t>セイビ</t>
    </rPh>
    <phoneticPr fontId="2"/>
  </si>
  <si>
    <t>06.ボイラー缶体清掃</t>
    <rPh sb="7" eb="8">
      <t>カン</t>
    </rPh>
    <rPh sb="8" eb="9">
      <t>タイ</t>
    </rPh>
    <rPh sb="9" eb="11">
      <t>セイソウ</t>
    </rPh>
    <phoneticPr fontId="2"/>
  </si>
  <si>
    <t>07.地下タンク漏洩点検</t>
    <rPh sb="3" eb="5">
      <t>チカ</t>
    </rPh>
    <rPh sb="8" eb="10">
      <t>ロウエイ</t>
    </rPh>
    <rPh sb="10" eb="12">
      <t>テンケン</t>
    </rPh>
    <phoneticPr fontId="2"/>
  </si>
  <si>
    <t>08.昇降機（荷物専用含む）</t>
    <rPh sb="3" eb="6">
      <t>ショウコウキ</t>
    </rPh>
    <rPh sb="7" eb="9">
      <t>ニモツ</t>
    </rPh>
    <rPh sb="9" eb="11">
      <t>センヨウ</t>
    </rPh>
    <rPh sb="11" eb="12">
      <t>フク</t>
    </rPh>
    <phoneticPr fontId="2"/>
  </si>
  <si>
    <t>09.自動ドア</t>
    <rPh sb="3" eb="5">
      <t>ジドウ</t>
    </rPh>
    <phoneticPr fontId="2"/>
  </si>
  <si>
    <t>10.舞台吊物装置</t>
    <rPh sb="3" eb="5">
      <t>ブタイ</t>
    </rPh>
    <rPh sb="5" eb="6">
      <t>ツ</t>
    </rPh>
    <rPh sb="6" eb="7">
      <t>モノ</t>
    </rPh>
    <rPh sb="7" eb="9">
      <t>ソウチ</t>
    </rPh>
    <phoneticPr fontId="2"/>
  </si>
  <si>
    <t>11.舞台照明装置</t>
    <rPh sb="3" eb="5">
      <t>ブタイ</t>
    </rPh>
    <rPh sb="5" eb="7">
      <t>ショウメイ</t>
    </rPh>
    <rPh sb="7" eb="9">
      <t>ソウチ</t>
    </rPh>
    <phoneticPr fontId="2"/>
  </si>
  <si>
    <t>12.音響設備</t>
    <rPh sb="3" eb="5">
      <t>オンキョウ</t>
    </rPh>
    <rPh sb="5" eb="7">
      <t>セツビ</t>
    </rPh>
    <phoneticPr fontId="2"/>
  </si>
  <si>
    <t>13.運動用機械・器具</t>
    <rPh sb="3" eb="5">
      <t>ウンドウ</t>
    </rPh>
    <rPh sb="5" eb="6">
      <t>ヨウ</t>
    </rPh>
    <rPh sb="6" eb="8">
      <t>キカイ</t>
    </rPh>
    <rPh sb="9" eb="11">
      <t>キグ</t>
    </rPh>
    <phoneticPr fontId="2"/>
  </si>
  <si>
    <t>14.医療用機器保守点検</t>
    <rPh sb="3" eb="6">
      <t>イリョウヨウ</t>
    </rPh>
    <rPh sb="6" eb="8">
      <t>キキ</t>
    </rPh>
    <rPh sb="8" eb="10">
      <t>ホシュ</t>
    </rPh>
    <rPh sb="10" eb="12">
      <t>テンケン</t>
    </rPh>
    <phoneticPr fontId="2"/>
  </si>
  <si>
    <t>01.一般廃棄物処理（収集運搬）</t>
    <rPh sb="3" eb="5">
      <t>イッパン</t>
    </rPh>
    <rPh sb="5" eb="8">
      <t>ハイキブツ</t>
    </rPh>
    <rPh sb="8" eb="10">
      <t>ショリ</t>
    </rPh>
    <rPh sb="11" eb="13">
      <t>シュウシュウ</t>
    </rPh>
    <rPh sb="13" eb="15">
      <t>ウンパン</t>
    </rPh>
    <phoneticPr fontId="2"/>
  </si>
  <si>
    <t>02.一般廃棄物処理（処分）</t>
    <rPh sb="3" eb="5">
      <t>イッパン</t>
    </rPh>
    <rPh sb="5" eb="8">
      <t>ハイキブツ</t>
    </rPh>
    <rPh sb="8" eb="10">
      <t>ショリ</t>
    </rPh>
    <rPh sb="11" eb="13">
      <t>ショブン</t>
    </rPh>
    <phoneticPr fontId="2"/>
  </si>
  <si>
    <t>03.産業廃棄物処理（収集運搬）</t>
    <rPh sb="3" eb="5">
      <t>サンギョウ</t>
    </rPh>
    <rPh sb="5" eb="8">
      <t>ハイキブツ</t>
    </rPh>
    <rPh sb="8" eb="10">
      <t>ショリ</t>
    </rPh>
    <rPh sb="11" eb="13">
      <t>シュウシュウ</t>
    </rPh>
    <rPh sb="13" eb="15">
      <t>ウンパン</t>
    </rPh>
    <phoneticPr fontId="2"/>
  </si>
  <si>
    <t>04.産業廃棄物処理（処分）</t>
    <rPh sb="3" eb="5">
      <t>サンギョウ</t>
    </rPh>
    <rPh sb="5" eb="8">
      <t>ハイキブツ</t>
    </rPh>
    <rPh sb="8" eb="10">
      <t>ショリ</t>
    </rPh>
    <rPh sb="11" eb="13">
      <t>ショブン</t>
    </rPh>
    <phoneticPr fontId="2"/>
  </si>
  <si>
    <t>05.特別産業廃棄物処理（収集運搬）</t>
    <rPh sb="3" eb="5">
      <t>トクベツ</t>
    </rPh>
    <rPh sb="5" eb="7">
      <t>サンギョウ</t>
    </rPh>
    <rPh sb="7" eb="10">
      <t>ハイキブツ</t>
    </rPh>
    <rPh sb="10" eb="12">
      <t>ショリ</t>
    </rPh>
    <rPh sb="13" eb="15">
      <t>シュウシュウ</t>
    </rPh>
    <rPh sb="15" eb="17">
      <t>ウンパン</t>
    </rPh>
    <phoneticPr fontId="2"/>
  </si>
  <si>
    <t>06.特別産業廃棄物処理（処分）</t>
    <rPh sb="3" eb="5">
      <t>トクベツ</t>
    </rPh>
    <rPh sb="5" eb="7">
      <t>サンギョウ</t>
    </rPh>
    <rPh sb="7" eb="10">
      <t>ハイキブツ</t>
    </rPh>
    <rPh sb="10" eb="12">
      <t>ショリ</t>
    </rPh>
    <rPh sb="13" eb="15">
      <t>ショブン</t>
    </rPh>
    <phoneticPr fontId="2"/>
  </si>
  <si>
    <t>01.定期点検整備</t>
    <rPh sb="3" eb="5">
      <t>テイキ</t>
    </rPh>
    <rPh sb="5" eb="7">
      <t>テンケン</t>
    </rPh>
    <rPh sb="7" eb="9">
      <t>セイビ</t>
    </rPh>
    <phoneticPr fontId="2"/>
  </si>
  <si>
    <t>法定点検に係るもの</t>
    <rPh sb="0" eb="2">
      <t>ホウテイ</t>
    </rPh>
    <rPh sb="2" eb="4">
      <t>テンケン</t>
    </rPh>
    <rPh sb="5" eb="6">
      <t>カカ</t>
    </rPh>
    <phoneticPr fontId="2"/>
  </si>
  <si>
    <t>02.整備・修理</t>
    <rPh sb="3" eb="5">
      <t>セイビ</t>
    </rPh>
    <rPh sb="6" eb="8">
      <t>シュウリ</t>
    </rPh>
    <phoneticPr fontId="2"/>
  </si>
  <si>
    <t>03.板金・塗装</t>
    <rPh sb="3" eb="5">
      <t>バンキン</t>
    </rPh>
    <rPh sb="6" eb="8">
      <t>トソウ</t>
    </rPh>
    <phoneticPr fontId="2"/>
  </si>
  <si>
    <t>04.解体</t>
    <rPh sb="3" eb="5">
      <t>カイタイ</t>
    </rPh>
    <phoneticPr fontId="2"/>
  </si>
  <si>
    <t>05.船舶整備・修理</t>
    <rPh sb="3" eb="5">
      <t>センパク</t>
    </rPh>
    <rPh sb="5" eb="7">
      <t>セイビ</t>
    </rPh>
    <rPh sb="8" eb="10">
      <t>シュウリ</t>
    </rPh>
    <phoneticPr fontId="2"/>
  </si>
  <si>
    <t>06.レッカー</t>
    <phoneticPr fontId="2"/>
  </si>
  <si>
    <t>01.車両運行管理</t>
    <rPh sb="3" eb="5">
      <t>シャリョウ</t>
    </rPh>
    <rPh sb="5" eb="7">
      <t>ウンコウ</t>
    </rPh>
    <rPh sb="7" eb="9">
      <t>カンリ</t>
    </rPh>
    <phoneticPr fontId="2"/>
  </si>
  <si>
    <t>02.貨物運送</t>
    <rPh sb="3" eb="5">
      <t>カモツ</t>
    </rPh>
    <rPh sb="5" eb="7">
      <t>ウンソウ</t>
    </rPh>
    <phoneticPr fontId="2"/>
  </si>
  <si>
    <t>03.給食搬送</t>
    <rPh sb="3" eb="5">
      <t>キュウショク</t>
    </rPh>
    <rPh sb="5" eb="7">
      <t>ハンソウ</t>
    </rPh>
    <phoneticPr fontId="2"/>
  </si>
  <si>
    <t>貸切バス、通学用バス等</t>
    <rPh sb="0" eb="2">
      <t>カシキリ</t>
    </rPh>
    <rPh sb="5" eb="8">
      <t>ツウガクヨウ</t>
    </rPh>
    <rPh sb="10" eb="11">
      <t>トウ</t>
    </rPh>
    <phoneticPr fontId="2"/>
  </si>
  <si>
    <t>05.車両運転業務</t>
    <rPh sb="3" eb="5">
      <t>シャリョウ</t>
    </rPh>
    <rPh sb="5" eb="7">
      <t>ウンテン</t>
    </rPh>
    <rPh sb="7" eb="9">
      <t>ギョウム</t>
    </rPh>
    <phoneticPr fontId="2"/>
  </si>
  <si>
    <t>普通車等</t>
    <rPh sb="0" eb="3">
      <t>フツウシャ</t>
    </rPh>
    <rPh sb="3" eb="4">
      <t>トウ</t>
    </rPh>
    <phoneticPr fontId="2"/>
  </si>
  <si>
    <t>06.特殊車両運転業務</t>
    <rPh sb="3" eb="5">
      <t>トクシュ</t>
    </rPh>
    <rPh sb="5" eb="7">
      <t>シャリョウ</t>
    </rPh>
    <rPh sb="7" eb="9">
      <t>ウンテン</t>
    </rPh>
    <rPh sb="9" eb="11">
      <t>ギョウム</t>
    </rPh>
    <phoneticPr fontId="2"/>
  </si>
  <si>
    <t>重機等</t>
    <rPh sb="0" eb="2">
      <t>ジュウキ</t>
    </rPh>
    <rPh sb="2" eb="3">
      <t>トウ</t>
    </rPh>
    <phoneticPr fontId="2"/>
  </si>
  <si>
    <t>07.引っ越し</t>
    <rPh sb="3" eb="4">
      <t>ヒ</t>
    </rPh>
    <rPh sb="5" eb="6">
      <t>コ</t>
    </rPh>
    <phoneticPr fontId="2"/>
  </si>
  <si>
    <t>08.旅行代理・旅行業</t>
    <rPh sb="3" eb="5">
      <t>リョコウ</t>
    </rPh>
    <rPh sb="5" eb="7">
      <t>ダイリ</t>
    </rPh>
    <rPh sb="8" eb="11">
      <t>リョコウギョウ</t>
    </rPh>
    <phoneticPr fontId="2"/>
  </si>
  <si>
    <t>01.一般事務</t>
    <rPh sb="3" eb="5">
      <t>イッパン</t>
    </rPh>
    <rPh sb="5" eb="7">
      <t>ジム</t>
    </rPh>
    <phoneticPr fontId="2"/>
  </si>
  <si>
    <t>02.医療事務</t>
    <rPh sb="3" eb="5">
      <t>イリョウ</t>
    </rPh>
    <rPh sb="5" eb="7">
      <t>ジム</t>
    </rPh>
    <phoneticPr fontId="2"/>
  </si>
  <si>
    <t>03.学校用務</t>
    <rPh sb="3" eb="5">
      <t>ガッコウ</t>
    </rPh>
    <rPh sb="5" eb="7">
      <t>ヨウム</t>
    </rPh>
    <phoneticPr fontId="2"/>
  </si>
  <si>
    <t>04.情報処理用務</t>
    <rPh sb="3" eb="5">
      <t>ジョウホウ</t>
    </rPh>
    <rPh sb="5" eb="7">
      <t>ショリ</t>
    </rPh>
    <rPh sb="7" eb="9">
      <t>ヨウム</t>
    </rPh>
    <phoneticPr fontId="2"/>
  </si>
  <si>
    <t>データ入力等</t>
    <rPh sb="3" eb="5">
      <t>ニュウリョク</t>
    </rPh>
    <rPh sb="5" eb="6">
      <t>トウ</t>
    </rPh>
    <phoneticPr fontId="2"/>
  </si>
  <si>
    <t>01.介護・入浴サービス</t>
    <rPh sb="3" eb="5">
      <t>カイゴ</t>
    </rPh>
    <rPh sb="6" eb="8">
      <t>ニュウヨク</t>
    </rPh>
    <phoneticPr fontId="2"/>
  </si>
  <si>
    <t>02.食事サービス</t>
    <rPh sb="3" eb="5">
      <t>ショクジ</t>
    </rPh>
    <phoneticPr fontId="2"/>
  </si>
  <si>
    <t>01.学校給食業務</t>
    <rPh sb="3" eb="5">
      <t>ガッコウ</t>
    </rPh>
    <rPh sb="5" eb="7">
      <t>キュウショク</t>
    </rPh>
    <rPh sb="7" eb="9">
      <t>ギョウム</t>
    </rPh>
    <phoneticPr fontId="2"/>
  </si>
  <si>
    <t>02.病院給食業務</t>
    <rPh sb="3" eb="5">
      <t>ビョウイン</t>
    </rPh>
    <rPh sb="5" eb="7">
      <t>キュウショク</t>
    </rPh>
    <rPh sb="7" eb="9">
      <t>ギョウム</t>
    </rPh>
    <phoneticPr fontId="2"/>
  </si>
  <si>
    <t>01.クリーニング</t>
    <phoneticPr fontId="2"/>
  </si>
  <si>
    <t>02.エアコンクリーニング</t>
    <phoneticPr fontId="2"/>
  </si>
  <si>
    <t>03.寝具等</t>
    <rPh sb="3" eb="5">
      <t>シング</t>
    </rPh>
    <rPh sb="5" eb="6">
      <t>トウ</t>
    </rPh>
    <phoneticPr fontId="2"/>
  </si>
  <si>
    <t>01.道路清掃</t>
    <rPh sb="3" eb="5">
      <t>ドウロ</t>
    </rPh>
    <rPh sb="5" eb="7">
      <t>セイソウ</t>
    </rPh>
    <phoneticPr fontId="2"/>
  </si>
  <si>
    <t>02.側溝・排水路清掃</t>
    <rPh sb="3" eb="5">
      <t>ソッコウ</t>
    </rPh>
    <rPh sb="6" eb="9">
      <t>ハイスイロ</t>
    </rPh>
    <rPh sb="9" eb="11">
      <t>セイソウ</t>
    </rPh>
    <phoneticPr fontId="2"/>
  </si>
  <si>
    <t>03.公園清掃</t>
    <rPh sb="3" eb="5">
      <t>コウエン</t>
    </rPh>
    <rPh sb="5" eb="7">
      <t>セイソウ</t>
    </rPh>
    <phoneticPr fontId="2"/>
  </si>
  <si>
    <t>04.除排雪</t>
    <rPh sb="3" eb="6">
      <t>ジョハイセツハイユキ</t>
    </rPh>
    <phoneticPr fontId="2"/>
  </si>
  <si>
    <t>01.樹木管理</t>
  </si>
  <si>
    <t>剪定・薬剤防除等</t>
    <rPh sb="7" eb="8">
      <t>トウ</t>
    </rPh>
    <phoneticPr fontId="2"/>
  </si>
  <si>
    <t>02.庭園等管理</t>
  </si>
  <si>
    <t>03.立木伐採</t>
  </si>
  <si>
    <t>04.樹木調査・診断・治療等</t>
  </si>
  <si>
    <t>99.その他（具体的に記入）</t>
  </si>
  <si>
    <t>01.害虫駆除</t>
  </si>
  <si>
    <t>白蟻、蜂等</t>
    <rPh sb="0" eb="2">
      <t>シロアリ</t>
    </rPh>
    <rPh sb="3" eb="4">
      <t>ハチ</t>
    </rPh>
    <rPh sb="4" eb="5">
      <t>トウ</t>
    </rPh>
    <phoneticPr fontId="2"/>
  </si>
  <si>
    <t>02.ガス燻蒸</t>
  </si>
  <si>
    <t>03.農作物の病害虫防除</t>
  </si>
  <si>
    <t>04.鳥獣害防除</t>
  </si>
  <si>
    <t>01.システム開発・保守</t>
  </si>
  <si>
    <t>02.パソコン接続・設定・保守</t>
  </si>
  <si>
    <t>03.計算</t>
  </si>
  <si>
    <t>04.ホームページ製作</t>
  </si>
  <si>
    <t>05.ＩＴ講習</t>
  </si>
  <si>
    <t>06.データ入力</t>
  </si>
  <si>
    <t>01.企画編集・デザイン</t>
  </si>
  <si>
    <t>02.製図、複写</t>
  </si>
  <si>
    <t>03.トレース・ＣＡＤ</t>
  </si>
  <si>
    <t>04.航空写真</t>
  </si>
  <si>
    <t>05.マイクロフィルム</t>
  </si>
  <si>
    <t>06.一般印刷</t>
  </si>
  <si>
    <t>07.フォーム印刷</t>
  </si>
  <si>
    <t>連続帳票用紙、OCR帳票用紙、コンビニ収納用紙等</t>
    <rPh sb="0" eb="2">
      <t>レンゾク</t>
    </rPh>
    <rPh sb="2" eb="4">
      <t>チョウヒョウ</t>
    </rPh>
    <rPh sb="4" eb="6">
      <t>ヨウシ</t>
    </rPh>
    <rPh sb="10" eb="12">
      <t>チョウヒョウ</t>
    </rPh>
    <rPh sb="12" eb="14">
      <t>ヨウシ</t>
    </rPh>
    <rPh sb="19" eb="21">
      <t>シュウノウ</t>
    </rPh>
    <rPh sb="21" eb="23">
      <t>ヨウシ</t>
    </rPh>
    <rPh sb="23" eb="24">
      <t>トウ</t>
    </rPh>
    <phoneticPr fontId="2"/>
  </si>
  <si>
    <t>08.特殊印刷</t>
  </si>
  <si>
    <t>製本、磁気カード、シール・ラベル等</t>
    <rPh sb="0" eb="2">
      <t>セイホン</t>
    </rPh>
    <rPh sb="3" eb="5">
      <t>ジキ</t>
    </rPh>
    <rPh sb="16" eb="17">
      <t>トウ</t>
    </rPh>
    <phoneticPr fontId="2"/>
  </si>
  <si>
    <t>01.映画・スライド制作</t>
  </si>
  <si>
    <t>02.ビデオ・ＤＶＤ制作</t>
  </si>
  <si>
    <t>03.録音・ＣＤ制作</t>
  </si>
  <si>
    <t>04.写真撮影</t>
  </si>
  <si>
    <t>01.企画運営</t>
  </si>
  <si>
    <t>02.会場設営</t>
  </si>
  <si>
    <t>03.展示業務</t>
  </si>
  <si>
    <t>04.音響</t>
  </si>
  <si>
    <t>05.照明</t>
  </si>
  <si>
    <t>01.土木構造・耐震耐力度調査</t>
  </si>
  <si>
    <t>02.地形・砂防調査</t>
  </si>
  <si>
    <t>03.河川・水利調査</t>
  </si>
  <si>
    <t>04.流量・水位調査</t>
  </si>
  <si>
    <t>01.市場・経済調査</t>
  </si>
  <si>
    <t>02.世論調査</t>
  </si>
  <si>
    <t>03.費用便益分析調査</t>
  </si>
  <si>
    <t>01.大気</t>
  </si>
  <si>
    <t>02.水質・濃度</t>
  </si>
  <si>
    <t>03.土壌</t>
  </si>
  <si>
    <t>04.騒音・振動レベル</t>
  </si>
  <si>
    <t>05.放射線測定</t>
  </si>
  <si>
    <t>06.ダイオキシン類測定</t>
  </si>
  <si>
    <t>07.化学物質検査測定（シックハウス等）</t>
  </si>
  <si>
    <t>08.環境アセスメント</t>
  </si>
  <si>
    <t>09.電波障害</t>
  </si>
  <si>
    <t>10.動植物・植生</t>
  </si>
  <si>
    <t>11.史跡・文化財</t>
  </si>
  <si>
    <t>01.計画策定</t>
  </si>
  <si>
    <t>都市計画、福祉計画、防災計画等</t>
    <rPh sb="0" eb="2">
      <t>トシ</t>
    </rPh>
    <rPh sb="2" eb="4">
      <t>ケイカク</t>
    </rPh>
    <rPh sb="5" eb="7">
      <t>フクシ</t>
    </rPh>
    <rPh sb="7" eb="9">
      <t>ケイカク</t>
    </rPh>
    <rPh sb="10" eb="12">
      <t>ボウサイ</t>
    </rPh>
    <rPh sb="12" eb="14">
      <t>ケイカク</t>
    </rPh>
    <rPh sb="13" eb="14">
      <t>ゴウケイ</t>
    </rPh>
    <rPh sb="14" eb="15">
      <t>トウ</t>
    </rPh>
    <phoneticPr fontId="2"/>
  </si>
  <si>
    <t>01.テレビ、ラジオ</t>
  </si>
  <si>
    <t>02.新聞、雑誌</t>
  </si>
  <si>
    <t>03.掲示板設置撤去</t>
  </si>
  <si>
    <t>04.企画・デザイン</t>
  </si>
  <si>
    <t>01.基本診断（健康診断）</t>
  </si>
  <si>
    <t>02.各種ガン検診</t>
  </si>
  <si>
    <t>03.臨床検査</t>
  </si>
  <si>
    <t>01.通訳</t>
  </si>
  <si>
    <t>02.翻訳</t>
  </si>
  <si>
    <t>03.速記</t>
  </si>
  <si>
    <t>04.議事録</t>
  </si>
  <si>
    <t>01.医事業務</t>
  </si>
  <si>
    <t>医療費の請求等</t>
    <rPh sb="0" eb="3">
      <t>イリョウヒ</t>
    </rPh>
    <rPh sb="4" eb="6">
      <t>セイキュウ</t>
    </rPh>
    <rPh sb="6" eb="7">
      <t>トウ</t>
    </rPh>
    <phoneticPr fontId="2"/>
  </si>
  <si>
    <t>02.病院事務</t>
  </si>
  <si>
    <t>夜間受付、案内等</t>
    <rPh sb="0" eb="2">
      <t>ヤカン</t>
    </rPh>
    <rPh sb="2" eb="4">
      <t>ウケツケ</t>
    </rPh>
    <rPh sb="5" eb="7">
      <t>アンナイ</t>
    </rPh>
    <rPh sb="7" eb="8">
      <t>トウ</t>
    </rPh>
    <phoneticPr fontId="2"/>
  </si>
  <si>
    <t>01.仮設ハウス、仮設トイレ</t>
  </si>
  <si>
    <t>02.車両</t>
  </si>
  <si>
    <t>03.印刷機・複写機</t>
  </si>
  <si>
    <t>04.情報機器</t>
  </si>
  <si>
    <t>コンピュータ等</t>
    <phoneticPr fontId="2"/>
  </si>
  <si>
    <t>05.寝具類</t>
  </si>
  <si>
    <t>06.清掃用具</t>
  </si>
  <si>
    <t>07.医療介護用具</t>
  </si>
  <si>
    <t>08.医療機器</t>
  </si>
  <si>
    <t xml:space="preserve">01.その他（具体的に記入） </t>
  </si>
  <si>
    <t>このシートのセルや文字は変更しないでください。</t>
    <rPh sb="9" eb="11">
      <t>モジ</t>
    </rPh>
    <rPh sb="12" eb="14">
      <t>ヘンコウ</t>
    </rPh>
    <phoneticPr fontId="19"/>
  </si>
  <si>
    <t>業種</t>
    <rPh sb="0" eb="2">
      <t>ギョウシュ</t>
    </rPh>
    <phoneticPr fontId="19"/>
  </si>
  <si>
    <t>営業品目</t>
    <rPh sb="0" eb="2">
      <t>エイギョウ</t>
    </rPh>
    <rPh sb="2" eb="4">
      <t>ヒンモク</t>
    </rPh>
    <phoneticPr fontId="19"/>
  </si>
  <si>
    <t>営業品目に含まれる具体的な品目の例</t>
    <rPh sb="0" eb="2">
      <t>エイギョウ</t>
    </rPh>
    <rPh sb="2" eb="4">
      <t>ヒンモク</t>
    </rPh>
    <rPh sb="5" eb="6">
      <t>フク</t>
    </rPh>
    <rPh sb="9" eb="12">
      <t>グタイテキ</t>
    </rPh>
    <rPh sb="13" eb="15">
      <t>ヒンモク</t>
    </rPh>
    <rPh sb="16" eb="17">
      <t>レイ</t>
    </rPh>
    <phoneticPr fontId="2"/>
  </si>
  <si>
    <t>物品購入</t>
    <rPh sb="0" eb="2">
      <t>ブッピン</t>
    </rPh>
    <rPh sb="2" eb="4">
      <t>コウニュウ</t>
    </rPh>
    <phoneticPr fontId="19"/>
  </si>
  <si>
    <t>A</t>
    <phoneticPr fontId="2"/>
  </si>
  <si>
    <t>B.情報処理機器類・用品</t>
    <phoneticPr fontId="19"/>
  </si>
  <si>
    <t>C.図書</t>
    <phoneticPr fontId="19"/>
  </si>
  <si>
    <t>D.楽器</t>
    <phoneticPr fontId="19"/>
  </si>
  <si>
    <t>E.教材・教具・体育用品</t>
    <phoneticPr fontId="19"/>
  </si>
  <si>
    <t>F.家具・什器類</t>
    <phoneticPr fontId="19"/>
  </si>
  <si>
    <t>G.家庭用電気・通信機器類</t>
    <phoneticPr fontId="19"/>
  </si>
  <si>
    <t>H.産業用電気・工作機器類</t>
    <phoneticPr fontId="19"/>
  </si>
  <si>
    <t>B</t>
    <phoneticPr fontId="2"/>
  </si>
  <si>
    <t>I.理化学機器類</t>
    <phoneticPr fontId="19"/>
  </si>
  <si>
    <t>J.医療・福祉機器類</t>
    <phoneticPr fontId="19"/>
  </si>
  <si>
    <t>K.車両・車両部品類</t>
    <phoneticPr fontId="19"/>
  </si>
  <si>
    <t>C</t>
    <phoneticPr fontId="2"/>
  </si>
  <si>
    <t>L.船舶・航空機類</t>
    <phoneticPr fontId="19"/>
  </si>
  <si>
    <t>M.薬品類</t>
    <phoneticPr fontId="19"/>
  </si>
  <si>
    <t>N.燃料・油脂類</t>
    <phoneticPr fontId="19"/>
  </si>
  <si>
    <t>D</t>
    <phoneticPr fontId="2"/>
  </si>
  <si>
    <t>O.農業・造園資材類</t>
    <phoneticPr fontId="19"/>
  </si>
  <si>
    <t>P.土木・建築資材類</t>
    <phoneticPr fontId="19"/>
  </si>
  <si>
    <t>Q.日用品類</t>
    <phoneticPr fontId="19"/>
  </si>
  <si>
    <t>R.室内装飾品類</t>
    <phoneticPr fontId="19"/>
  </si>
  <si>
    <t>E</t>
    <phoneticPr fontId="2"/>
  </si>
  <si>
    <t>S.記念品・贈答品・美術品類</t>
    <phoneticPr fontId="19"/>
  </si>
  <si>
    <t>T.繊維・靴・鞄類</t>
    <phoneticPr fontId="19"/>
  </si>
  <si>
    <t>U.展示・催事品類</t>
    <phoneticPr fontId="19"/>
  </si>
  <si>
    <t>V.看板・天幕・旗類</t>
    <phoneticPr fontId="19"/>
  </si>
  <si>
    <t>W.消防・防災用品類</t>
    <phoneticPr fontId="19"/>
  </si>
  <si>
    <t>F</t>
    <phoneticPr fontId="2"/>
  </si>
  <si>
    <t>器具、日用品、生活用品</t>
    <rPh sb="0" eb="2">
      <t>キグ</t>
    </rPh>
    <rPh sb="3" eb="6">
      <t>ニチヨウヒン</t>
    </rPh>
    <rPh sb="7" eb="9">
      <t>セイカツ</t>
    </rPh>
    <rPh sb="9" eb="11">
      <t>ヨウヒン</t>
    </rPh>
    <phoneticPr fontId="2"/>
  </si>
  <si>
    <t>X.食料品類</t>
    <phoneticPr fontId="19"/>
  </si>
  <si>
    <t>Y.その他製造・販売　</t>
    <phoneticPr fontId="19"/>
  </si>
  <si>
    <t>Z.買受け</t>
    <phoneticPr fontId="19"/>
  </si>
  <si>
    <t>G</t>
    <phoneticPr fontId="2"/>
  </si>
  <si>
    <t>役務等の提供</t>
    <rPh sb="0" eb="2">
      <t>エキム</t>
    </rPh>
    <rPh sb="2" eb="3">
      <t>トウ</t>
    </rPh>
    <rPh sb="4" eb="6">
      <t>テイキョウ</t>
    </rPh>
    <phoneticPr fontId="19"/>
  </si>
  <si>
    <t>ｱ.警備・受付に係るもの</t>
    <phoneticPr fontId="19"/>
  </si>
  <si>
    <t>ｲ.庁舎等管理に係るもの</t>
    <phoneticPr fontId="19"/>
  </si>
  <si>
    <t>ｳ.施設管理運営等に係るもの</t>
    <phoneticPr fontId="19"/>
  </si>
  <si>
    <t>ｴ.下水道施設管理に係るもの</t>
    <phoneticPr fontId="19"/>
  </si>
  <si>
    <t>ｵ.浄化槽管理に係るもの</t>
    <phoneticPr fontId="19"/>
  </si>
  <si>
    <t>ｶ.事務用・ＯＡ機器保守に係るもの</t>
    <phoneticPr fontId="19"/>
  </si>
  <si>
    <t>ｷ.電気設備保守に係るもの</t>
    <phoneticPr fontId="19"/>
  </si>
  <si>
    <t>H</t>
    <phoneticPr fontId="2"/>
  </si>
  <si>
    <t>ｸ.通信設備保守に係るもの</t>
    <phoneticPr fontId="19"/>
  </si>
  <si>
    <t>ｹ.消防設備保守に係るもの</t>
    <phoneticPr fontId="19"/>
  </si>
  <si>
    <t>ｺ.機械設備保守に係るもの</t>
    <phoneticPr fontId="19"/>
  </si>
  <si>
    <t>ｻ.廃棄物処理に係るもの</t>
    <phoneticPr fontId="19"/>
  </si>
  <si>
    <t>ｼ.車両等の整備に係るもの</t>
    <phoneticPr fontId="19"/>
  </si>
  <si>
    <t>ｽ.運送・運転・旅行に係るもの</t>
    <phoneticPr fontId="19"/>
  </si>
  <si>
    <t>I</t>
    <phoneticPr fontId="2"/>
  </si>
  <si>
    <t>ｾ.人員派遣に係るもの</t>
    <phoneticPr fontId="19"/>
  </si>
  <si>
    <t>ｿ.福祉サービスに係るもの</t>
    <phoneticPr fontId="19"/>
  </si>
  <si>
    <t>ﾀ.給食に係るもの</t>
    <phoneticPr fontId="19"/>
  </si>
  <si>
    <t>J</t>
    <phoneticPr fontId="2"/>
  </si>
  <si>
    <t>ﾁ.クリーニングに係るもの</t>
    <phoneticPr fontId="19"/>
  </si>
  <si>
    <t>ﾂ.道路清掃等に係るもの</t>
    <phoneticPr fontId="19"/>
  </si>
  <si>
    <t>ﾃ.樹木等管理に係るもの</t>
    <phoneticPr fontId="19"/>
  </si>
  <si>
    <t>K</t>
    <phoneticPr fontId="2"/>
  </si>
  <si>
    <t>ﾄ.害虫駆除等に係るもの</t>
    <phoneticPr fontId="19"/>
  </si>
  <si>
    <t>ﾅ.情報処理業務に係るもの</t>
    <phoneticPr fontId="19"/>
  </si>
  <si>
    <t>ﾆ.写真・印刷等に係るもの</t>
    <phoneticPr fontId="19"/>
  </si>
  <si>
    <t>マイクロバス、中型バス、大型バス等</t>
    <rPh sb="7" eb="9">
      <t>チュウガタ</t>
    </rPh>
    <rPh sb="12" eb="14">
      <t>オオガタ</t>
    </rPh>
    <rPh sb="16" eb="17">
      <t>トウ</t>
    </rPh>
    <phoneticPr fontId="2"/>
  </si>
  <si>
    <t>ﾇ.映画・ビデオ制作等に係るもの</t>
    <phoneticPr fontId="19"/>
  </si>
  <si>
    <t>ﾈ.催事関係に係るもの</t>
    <phoneticPr fontId="19"/>
  </si>
  <si>
    <t>ﾉ.土木・水系関係調査に係るもの</t>
    <phoneticPr fontId="19"/>
  </si>
  <si>
    <t>ﾊ.市場調査に係るもの</t>
    <phoneticPr fontId="19"/>
  </si>
  <si>
    <t>ﾋ.検査・分析・調査等に係るもの</t>
    <phoneticPr fontId="19"/>
  </si>
  <si>
    <t>L</t>
    <phoneticPr fontId="2"/>
  </si>
  <si>
    <t>ﾌ.計画策定に係るもの</t>
    <phoneticPr fontId="19"/>
  </si>
  <si>
    <t>ﾍ.広告等に係るもの</t>
    <phoneticPr fontId="19"/>
  </si>
  <si>
    <t>ﾎ.各種検診・検査に係るもの</t>
    <phoneticPr fontId="19"/>
  </si>
  <si>
    <t>ﾏ.通訳・速記等に係るもの</t>
    <phoneticPr fontId="19"/>
  </si>
  <si>
    <t>ﾐ.医事業務に係るもの</t>
    <phoneticPr fontId="19"/>
  </si>
  <si>
    <t>M</t>
    <phoneticPr fontId="2"/>
  </si>
  <si>
    <t>ﾑ.リース・レンタルに係るもの</t>
    <phoneticPr fontId="19"/>
  </si>
  <si>
    <t>ﾒ.その他の役務の提供</t>
    <phoneticPr fontId="19"/>
  </si>
  <si>
    <t>N</t>
    <phoneticPr fontId="2"/>
  </si>
  <si>
    <t>O</t>
    <phoneticPr fontId="2"/>
  </si>
  <si>
    <t>P</t>
    <phoneticPr fontId="2"/>
  </si>
  <si>
    <t>Q</t>
    <phoneticPr fontId="2"/>
  </si>
  <si>
    <t>Q</t>
    <phoneticPr fontId="19"/>
  </si>
  <si>
    <t>06.照明器具</t>
    <phoneticPr fontId="19"/>
  </si>
  <si>
    <t>R</t>
    <phoneticPr fontId="2"/>
  </si>
  <si>
    <t>S</t>
    <phoneticPr fontId="2"/>
  </si>
  <si>
    <t>T</t>
    <phoneticPr fontId="2"/>
  </si>
  <si>
    <t>U</t>
    <phoneticPr fontId="2"/>
  </si>
  <si>
    <t>V</t>
    <phoneticPr fontId="2"/>
  </si>
  <si>
    <t>W</t>
    <phoneticPr fontId="2"/>
  </si>
  <si>
    <t>X</t>
    <phoneticPr fontId="2"/>
  </si>
  <si>
    <t>Y</t>
    <phoneticPr fontId="2"/>
  </si>
  <si>
    <t>Z</t>
    <phoneticPr fontId="2"/>
  </si>
  <si>
    <t>ｱ</t>
    <phoneticPr fontId="2"/>
  </si>
  <si>
    <t>ｲ</t>
    <phoneticPr fontId="2"/>
  </si>
  <si>
    <t>ｳ</t>
    <phoneticPr fontId="2"/>
  </si>
  <si>
    <t>ｴ</t>
    <phoneticPr fontId="2"/>
  </si>
  <si>
    <t>ｵ</t>
    <phoneticPr fontId="2"/>
  </si>
  <si>
    <t>ｶ</t>
    <phoneticPr fontId="2"/>
  </si>
  <si>
    <t>ｷ</t>
    <phoneticPr fontId="2"/>
  </si>
  <si>
    <t>ｸ</t>
    <phoneticPr fontId="2"/>
  </si>
  <si>
    <t>ｹ</t>
    <phoneticPr fontId="2"/>
  </si>
  <si>
    <t>ｺ</t>
    <phoneticPr fontId="2"/>
  </si>
  <si>
    <t>ｻ</t>
    <phoneticPr fontId="2"/>
  </si>
  <si>
    <t>ｼ</t>
    <phoneticPr fontId="2"/>
  </si>
  <si>
    <t>ｽ</t>
    <phoneticPr fontId="2"/>
  </si>
  <si>
    <t>ｾ</t>
    <phoneticPr fontId="2"/>
  </si>
  <si>
    <t>ｿ</t>
    <phoneticPr fontId="2"/>
  </si>
  <si>
    <t>ﾀ</t>
    <phoneticPr fontId="2"/>
  </si>
  <si>
    <t>ﾁ</t>
    <phoneticPr fontId="2"/>
  </si>
  <si>
    <t>ﾂ</t>
    <phoneticPr fontId="2"/>
  </si>
  <si>
    <t>ﾃ</t>
    <phoneticPr fontId="19"/>
  </si>
  <si>
    <t>ﾄ</t>
    <phoneticPr fontId="19"/>
  </si>
  <si>
    <t>ﾅ</t>
    <phoneticPr fontId="19"/>
  </si>
  <si>
    <t>ﾆ</t>
    <phoneticPr fontId="19"/>
  </si>
  <si>
    <t>活版印刷、オフセット印刷、改ざん防止印刷等、封筒印刷</t>
    <rPh sb="0" eb="2">
      <t>カッパン</t>
    </rPh>
    <rPh sb="2" eb="4">
      <t>インサツ</t>
    </rPh>
    <rPh sb="10" eb="12">
      <t>インサツ</t>
    </rPh>
    <rPh sb="13" eb="14">
      <t>カイ</t>
    </rPh>
    <rPh sb="16" eb="18">
      <t>ボウシ</t>
    </rPh>
    <rPh sb="18" eb="20">
      <t>インサツ</t>
    </rPh>
    <rPh sb="20" eb="21">
      <t>トウ</t>
    </rPh>
    <rPh sb="22" eb="24">
      <t>フウトウ</t>
    </rPh>
    <rPh sb="24" eb="26">
      <t>インサツ</t>
    </rPh>
    <phoneticPr fontId="2"/>
  </si>
  <si>
    <t>コンビニ収納用紙自動封入</t>
    <rPh sb="4" eb="6">
      <t>シュウノウ</t>
    </rPh>
    <rPh sb="6" eb="8">
      <t>ヨウシ</t>
    </rPh>
    <rPh sb="8" eb="10">
      <t>ジドウ</t>
    </rPh>
    <rPh sb="10" eb="12">
      <t>フウニュウ</t>
    </rPh>
    <phoneticPr fontId="19"/>
  </si>
  <si>
    <t>ﾇ</t>
    <phoneticPr fontId="19"/>
  </si>
  <si>
    <t>ﾈ</t>
    <phoneticPr fontId="19"/>
  </si>
  <si>
    <t>ﾉ</t>
    <phoneticPr fontId="19"/>
  </si>
  <si>
    <t>ﾊ</t>
    <phoneticPr fontId="19"/>
  </si>
  <si>
    <t>ﾋ</t>
    <phoneticPr fontId="19"/>
  </si>
  <si>
    <t>ﾌ</t>
    <phoneticPr fontId="19"/>
  </si>
  <si>
    <t>ﾍ</t>
    <phoneticPr fontId="19"/>
  </si>
  <si>
    <t>ﾎ</t>
    <phoneticPr fontId="19"/>
  </si>
  <si>
    <t>ﾏ</t>
    <phoneticPr fontId="19"/>
  </si>
  <si>
    <t>ﾐ</t>
    <phoneticPr fontId="19"/>
  </si>
  <si>
    <t>ﾑ</t>
    <phoneticPr fontId="19"/>
  </si>
  <si>
    <t>ﾒ</t>
    <phoneticPr fontId="19"/>
  </si>
  <si>
    <t>05</t>
    <phoneticPr fontId="2"/>
  </si>
  <si>
    <t>２</t>
  </si>
  <si>
    <t>「営業所の名称」欄には、経営事項審査を受けた建設業の許可を有する支店等営業所の名称を記載すること。</t>
    <rPh sb="12" eb="14">
      <t>ケイエイ</t>
    </rPh>
    <rPh sb="14" eb="16">
      <t>ジコウ</t>
    </rPh>
    <rPh sb="16" eb="18">
      <t>シンサ</t>
    </rPh>
    <rPh sb="19" eb="20">
      <t>ウ</t>
    </rPh>
    <phoneticPr fontId="2"/>
  </si>
  <si>
    <t>５</t>
    <phoneticPr fontId="2"/>
  </si>
  <si>
    <t>「建設業許可業種」の欄には、経営事項審査を受けた建設業許可業種について、一般建設業の許可を受けている場合には「1」を、特定建設業の許可を受けている場合には「2」を記載すること。</t>
    <rPh sb="68" eb="69">
      <t>ウ</t>
    </rPh>
    <rPh sb="73" eb="75">
      <t>バアイ</t>
    </rPh>
    <rPh sb="81" eb="83">
      <t>キサイ</t>
    </rPh>
    <phoneticPr fontId="2"/>
  </si>
  <si>
    <t>６</t>
    <phoneticPr fontId="2"/>
  </si>
  <si>
    <t>７</t>
    <phoneticPr fontId="2"/>
  </si>
  <si>
    <t>様式区分（01:建設/02:コンサル/03:物品）</t>
    <rPh sb="0" eb="2">
      <t>ヨウシキ</t>
    </rPh>
    <rPh sb="2" eb="4">
      <t>クブン</t>
    </rPh>
    <rPh sb="8" eb="10">
      <t>ケンセツ</t>
    </rPh>
    <rPh sb="22" eb="24">
      <t>ブッピン</t>
    </rPh>
    <phoneticPr fontId="2"/>
  </si>
  <si>
    <t>5.入札参加を希望する業種（営業種目）欄最大行数</t>
    <rPh sb="2" eb="4">
      <t>ニュウサツ</t>
    </rPh>
    <rPh sb="4" eb="6">
      <t>サンカ</t>
    </rPh>
    <rPh sb="7" eb="9">
      <t>キボウ</t>
    </rPh>
    <rPh sb="11" eb="13">
      <t>ギョウシュ</t>
    </rPh>
    <rPh sb="14" eb="16">
      <t>エイギョウ</t>
    </rPh>
    <rPh sb="16" eb="18">
      <t>シュモク</t>
    </rPh>
    <rPh sb="19" eb="20">
      <t>ラン</t>
    </rPh>
    <rPh sb="20" eb="22">
      <t>サイダイ</t>
    </rPh>
    <rPh sb="22" eb="24">
      <t>ギョウスウ</t>
    </rPh>
    <phoneticPr fontId="2"/>
  </si>
  <si>
    <t>100</t>
    <phoneticPr fontId="2"/>
  </si>
  <si>
    <t>03</t>
    <phoneticPr fontId="2"/>
  </si>
  <si>
    <t>必ず印刷して提出してください。（他様式での代用不可。押印不要）</t>
    <rPh sb="0" eb="1">
      <t>カナラ</t>
    </rPh>
    <rPh sb="2" eb="4">
      <t>インサツ</t>
    </rPh>
    <rPh sb="6" eb="8">
      <t>テイシュツ</t>
    </rPh>
    <rPh sb="16" eb="17">
      <t>ホカ</t>
    </rPh>
    <rPh sb="17" eb="19">
      <t>ヨウシキ</t>
    </rPh>
    <rPh sb="21" eb="23">
      <t>ダイヨウ</t>
    </rPh>
    <rPh sb="23" eb="25">
      <t>フカ</t>
    </rPh>
    <rPh sb="26" eb="28">
      <t>オウイン</t>
    </rPh>
    <rPh sb="28" eb="30">
      <t>フヨウ</t>
    </rPh>
    <phoneticPr fontId="19"/>
  </si>
  <si>
    <t>なお、この申請書及び添付書類の内容については、事実と相違しないことを誓約します。</t>
    <rPh sb="5" eb="8">
      <t>シンセイショ</t>
    </rPh>
    <rPh sb="8" eb="9">
      <t>オヨ</t>
    </rPh>
    <rPh sb="10" eb="12">
      <t>テンプ</t>
    </rPh>
    <rPh sb="12" eb="14">
      <t>ショルイ</t>
    </rPh>
    <rPh sb="15" eb="17">
      <t>ナイヨウ</t>
    </rPh>
    <rPh sb="23" eb="25">
      <t>ジジツ</t>
    </rPh>
    <rPh sb="26" eb="28">
      <t>ソウイ</t>
    </rPh>
    <rPh sb="34" eb="36">
      <t>セイヤク</t>
    </rPh>
    <phoneticPr fontId="19"/>
  </si>
  <si>
    <t>申請日</t>
    <rPh sb="0" eb="2">
      <t>シンセイ</t>
    </rPh>
    <rPh sb="2" eb="3">
      <t>ビ</t>
    </rPh>
    <phoneticPr fontId="19"/>
  </si>
  <si>
    <t>　おいらせ町長　殿</t>
    <rPh sb="5" eb="6">
      <t>チョウ</t>
    </rPh>
    <rPh sb="6" eb="7">
      <t>チョウ</t>
    </rPh>
    <rPh sb="8" eb="9">
      <t>ドノ</t>
    </rPh>
    <phoneticPr fontId="19"/>
  </si>
  <si>
    <t>郵便番号</t>
    <rPh sb="0" eb="4">
      <t>ユウビンバンゴウ</t>
    </rPh>
    <phoneticPr fontId="19"/>
  </si>
  <si>
    <t>所在地</t>
    <rPh sb="0" eb="3">
      <t>ショザイチ</t>
    </rPh>
    <phoneticPr fontId="19"/>
  </si>
  <si>
    <t>ﾌﾘｶﾞﾅ</t>
    <phoneticPr fontId="19"/>
  </si>
  <si>
    <t>商号・名称</t>
    <rPh sb="0" eb="2">
      <t>ショウゴウ</t>
    </rPh>
    <rPh sb="3" eb="5">
      <t>メイショウ</t>
    </rPh>
    <phoneticPr fontId="19"/>
  </si>
  <si>
    <t>代表者役職</t>
    <rPh sb="0" eb="3">
      <t>ダイヒョウシャ</t>
    </rPh>
    <rPh sb="3" eb="5">
      <t>ヤクショク</t>
    </rPh>
    <phoneticPr fontId="19"/>
  </si>
  <si>
    <t>代表者氏名</t>
    <rPh sb="0" eb="3">
      <t>ダイヒョウシャ</t>
    </rPh>
    <rPh sb="3" eb="5">
      <t>シメイ</t>
    </rPh>
    <phoneticPr fontId="19"/>
  </si>
  <si>
    <t>電話番号</t>
    <rPh sb="0" eb="2">
      <t>デンワ</t>
    </rPh>
    <rPh sb="2" eb="4">
      <t>バンゴウ</t>
    </rPh>
    <phoneticPr fontId="19"/>
  </si>
  <si>
    <t>ﾒｰﾙｱﾄﾞﾚｽ</t>
    <phoneticPr fontId="19"/>
  </si>
  <si>
    <t>2.受任者情報</t>
    <rPh sb="2" eb="4">
      <t>ジュニン</t>
    </rPh>
    <rPh sb="4" eb="5">
      <t>シャ</t>
    </rPh>
    <rPh sb="5" eb="7">
      <t>ジョウホウ</t>
    </rPh>
    <phoneticPr fontId="19"/>
  </si>
  <si>
    <t>受任者名称</t>
    <rPh sb="0" eb="2">
      <t>ジュニン</t>
    </rPh>
    <rPh sb="2" eb="3">
      <t>シャ</t>
    </rPh>
    <rPh sb="3" eb="5">
      <t>メイショウ</t>
    </rPh>
    <phoneticPr fontId="19"/>
  </si>
  <si>
    <t>ﾒｰﾙｱﾄﾞﾚｽ</t>
  </si>
  <si>
    <t>3.資本金、その他</t>
    <rPh sb="2" eb="5">
      <t>シホンキン</t>
    </rPh>
    <rPh sb="8" eb="9">
      <t>タ</t>
    </rPh>
    <phoneticPr fontId="19"/>
  </si>
  <si>
    <t>直前2か年間の
年間平均実績高</t>
    <rPh sb="0" eb="2">
      <t>チョクゼン</t>
    </rPh>
    <rPh sb="4" eb="6">
      <t>ネンカン</t>
    </rPh>
    <rPh sb="8" eb="10">
      <t>ネンカン</t>
    </rPh>
    <rPh sb="10" eb="12">
      <t>ヘイキン</t>
    </rPh>
    <rPh sb="12" eb="14">
      <t>ジッセキ</t>
    </rPh>
    <rPh sb="14" eb="15">
      <t>ダカ</t>
    </rPh>
    <phoneticPr fontId="19"/>
  </si>
  <si>
    <t>必ず印刷して提出してください。（他様式での代用不可。）</t>
    <rPh sb="0" eb="1">
      <t>カナラ</t>
    </rPh>
    <rPh sb="2" eb="4">
      <t>インサツ</t>
    </rPh>
    <rPh sb="6" eb="8">
      <t>テイシュツ</t>
    </rPh>
    <rPh sb="16" eb="17">
      <t>ホカ</t>
    </rPh>
    <rPh sb="17" eb="19">
      <t>ヨウシキ</t>
    </rPh>
    <rPh sb="21" eb="23">
      <t>ダイヨウ</t>
    </rPh>
    <rPh sb="23" eb="25">
      <t>フカ</t>
    </rPh>
    <phoneticPr fontId="19"/>
  </si>
  <si>
    <t>「主な取扱品目・特記したい事項」が全て表示されるように、行の高さを変更してください。</t>
    <rPh sb="1" eb="2">
      <t>オモ</t>
    </rPh>
    <rPh sb="3" eb="5">
      <t>トリアツカイ</t>
    </rPh>
    <rPh sb="5" eb="7">
      <t>ヒンモク</t>
    </rPh>
    <rPh sb="8" eb="10">
      <t>トッキ</t>
    </rPh>
    <rPh sb="13" eb="15">
      <t>ジコウ</t>
    </rPh>
    <rPh sb="17" eb="18">
      <t>スベ</t>
    </rPh>
    <rPh sb="19" eb="21">
      <t>ヒョウジ</t>
    </rPh>
    <rPh sb="28" eb="29">
      <t>ギョウ</t>
    </rPh>
    <rPh sb="30" eb="31">
      <t>タカ</t>
    </rPh>
    <rPh sb="33" eb="35">
      <t>ヘンコウ</t>
    </rPh>
    <phoneticPr fontId="19"/>
  </si>
  <si>
    <t>様式第１－２号</t>
    <rPh sb="0" eb="2">
      <t>ヨウシキ</t>
    </rPh>
    <rPh sb="2" eb="3">
      <t>ダイ</t>
    </rPh>
    <rPh sb="6" eb="7">
      <t>ゴウ</t>
    </rPh>
    <phoneticPr fontId="19"/>
  </si>
  <si>
    <t>業種品目（営業種目）一覧表</t>
    <rPh sb="0" eb="2">
      <t>ギョウシュ</t>
    </rPh>
    <rPh sb="2" eb="4">
      <t>ヒンモク</t>
    </rPh>
    <rPh sb="5" eb="7">
      <t>エイギョウ</t>
    </rPh>
    <rPh sb="7" eb="9">
      <t>シュモク</t>
    </rPh>
    <rPh sb="10" eb="12">
      <t>イチラン</t>
    </rPh>
    <rPh sb="12" eb="13">
      <t>ヒョウ</t>
    </rPh>
    <phoneticPr fontId="19"/>
  </si>
  <si>
    <t>商号又は名称</t>
    <rPh sb="0" eb="2">
      <t>ショウゴウ</t>
    </rPh>
    <rPh sb="2" eb="3">
      <t>マタ</t>
    </rPh>
    <rPh sb="4" eb="6">
      <t>メイショウ</t>
    </rPh>
    <phoneticPr fontId="19"/>
  </si>
  <si>
    <t>入力にエラーがある場合は、印刷面が黒くなります。</t>
    <rPh sb="0" eb="2">
      <t>ニュウリョク</t>
    </rPh>
    <rPh sb="9" eb="11">
      <t>バアイ</t>
    </rPh>
    <rPh sb="13" eb="15">
      <t>インサツ</t>
    </rPh>
    <rPh sb="15" eb="16">
      <t>メン</t>
    </rPh>
    <rPh sb="17" eb="18">
      <t>クロ</t>
    </rPh>
    <phoneticPr fontId="19"/>
  </si>
  <si>
    <t>入力シートに移動し、エラーが出ないように入力内容を修正してください。</t>
    <rPh sb="0" eb="2">
      <t>ニュウリョク</t>
    </rPh>
    <rPh sb="6" eb="8">
      <t>イドウ</t>
    </rPh>
    <rPh sb="14" eb="15">
      <t>デ</t>
    </rPh>
    <rPh sb="20" eb="22">
      <t>ニュウリョク</t>
    </rPh>
    <rPh sb="22" eb="24">
      <t>ナイヨウ</t>
    </rPh>
    <rPh sb="25" eb="27">
      <t>シュウセイ</t>
    </rPh>
    <phoneticPr fontId="19"/>
  </si>
  <si>
    <t>区分</t>
    <rPh sb="0" eb="2">
      <t>クブン</t>
    </rPh>
    <phoneticPr fontId="19"/>
  </si>
  <si>
    <t>主な取扱品目・特記したい事項</t>
    <rPh sb="0" eb="1">
      <t>オモ</t>
    </rPh>
    <rPh sb="2" eb="3">
      <t>ト</t>
    </rPh>
    <rPh sb="3" eb="4">
      <t>アツカ</t>
    </rPh>
    <rPh sb="4" eb="6">
      <t>ヒンモク</t>
    </rPh>
    <rPh sb="7" eb="9">
      <t>トッキ</t>
    </rPh>
    <rPh sb="12" eb="14">
      <t>ジコウ</t>
    </rPh>
    <phoneticPr fontId="19"/>
  </si>
  <si>
    <t>類似様式で提出する場合は、この様式の入力、印刷は不要です。</t>
    <rPh sb="0" eb="2">
      <t>ルイジ</t>
    </rPh>
    <rPh sb="2" eb="4">
      <t>ヨウシキ</t>
    </rPh>
    <rPh sb="5" eb="7">
      <t>テイシュツ</t>
    </rPh>
    <rPh sb="9" eb="11">
      <t>バアイ</t>
    </rPh>
    <rPh sb="15" eb="17">
      <t>ヨウシキ</t>
    </rPh>
    <rPh sb="18" eb="20">
      <t>ニュウリョク</t>
    </rPh>
    <rPh sb="21" eb="23">
      <t>インサツ</t>
    </rPh>
    <rPh sb="24" eb="26">
      <t>フヨウ</t>
    </rPh>
    <phoneticPr fontId="19"/>
  </si>
  <si>
    <t>水色のセルはプルダウンから選択。黄色のセルは、文字や数字を直接入力してください。</t>
    <rPh sb="0" eb="2">
      <t>ミズイロ</t>
    </rPh>
    <rPh sb="13" eb="15">
      <t>センタク</t>
    </rPh>
    <rPh sb="16" eb="18">
      <t>キイロ</t>
    </rPh>
    <rPh sb="23" eb="25">
      <t>モジ</t>
    </rPh>
    <rPh sb="26" eb="28">
      <t>スウジ</t>
    </rPh>
    <rPh sb="29" eb="31">
      <t>チョクセツ</t>
    </rPh>
    <rPh sb="31" eb="33">
      <t>ニュウリョク</t>
    </rPh>
    <phoneticPr fontId="19"/>
  </si>
  <si>
    <t>欄が足りない場合は、下にコピーして伸ばしてください。</t>
    <rPh sb="0" eb="1">
      <t>ラン</t>
    </rPh>
    <rPh sb="2" eb="3">
      <t>タ</t>
    </rPh>
    <rPh sb="6" eb="8">
      <t>バアイ</t>
    </rPh>
    <rPh sb="10" eb="11">
      <t>シタ</t>
    </rPh>
    <rPh sb="17" eb="18">
      <t>ノ</t>
    </rPh>
    <phoneticPr fontId="19"/>
  </si>
  <si>
    <t>様式第２号</t>
    <rPh sb="0" eb="2">
      <t>ヨウシキ</t>
    </rPh>
    <rPh sb="2" eb="3">
      <t>ダイ</t>
    </rPh>
    <rPh sb="4" eb="5">
      <t>ゴウ</t>
    </rPh>
    <phoneticPr fontId="19"/>
  </si>
  <si>
    <t>受注実績調書</t>
    <rPh sb="0" eb="2">
      <t>ジュチュウ</t>
    </rPh>
    <rPh sb="2" eb="4">
      <t>ジッセキ</t>
    </rPh>
    <rPh sb="4" eb="6">
      <t>チョウショ</t>
    </rPh>
    <phoneticPr fontId="19"/>
  </si>
  <si>
    <t>記載要領</t>
    <rPh sb="0" eb="2">
      <t>キサイ</t>
    </rPh>
    <rPh sb="2" eb="4">
      <t>ヨウリョウ</t>
    </rPh>
    <phoneticPr fontId="19"/>
  </si>
  <si>
    <t>1　直前２年間の主な契約及び直前２年間に着手した主な未完了の契約について記載すること。</t>
    <rPh sb="2" eb="4">
      <t>チョクゼン</t>
    </rPh>
    <rPh sb="5" eb="7">
      <t>ネンカン</t>
    </rPh>
    <rPh sb="8" eb="9">
      <t>オモ</t>
    </rPh>
    <rPh sb="10" eb="12">
      <t>ケイヤク</t>
    </rPh>
    <rPh sb="12" eb="13">
      <t>オヨ</t>
    </rPh>
    <rPh sb="14" eb="16">
      <t>チョクゼン</t>
    </rPh>
    <rPh sb="17" eb="19">
      <t>ネンカン</t>
    </rPh>
    <rPh sb="20" eb="22">
      <t>チャクシュ</t>
    </rPh>
    <rPh sb="24" eb="25">
      <t>オモ</t>
    </rPh>
    <rPh sb="26" eb="29">
      <t>ミカンリョウ</t>
    </rPh>
    <rPh sb="30" eb="32">
      <t>ケイヤク</t>
    </rPh>
    <rPh sb="36" eb="38">
      <t>キサイ</t>
    </rPh>
    <phoneticPr fontId="19"/>
  </si>
  <si>
    <t>2　「契約金額」欄は、税込み金額（千円未満切捨）で記載してください。</t>
    <rPh sb="3" eb="5">
      <t>ケイヤク</t>
    </rPh>
    <rPh sb="5" eb="6">
      <t>キン</t>
    </rPh>
    <rPh sb="6" eb="7">
      <t>ガク</t>
    </rPh>
    <rPh sb="8" eb="9">
      <t>ラン</t>
    </rPh>
    <rPh sb="11" eb="13">
      <t>ゼイコ</t>
    </rPh>
    <rPh sb="14" eb="16">
      <t>キンガク</t>
    </rPh>
    <rPh sb="17" eb="19">
      <t>センエン</t>
    </rPh>
    <rPh sb="19" eb="21">
      <t>ミマン</t>
    </rPh>
    <rPh sb="21" eb="22">
      <t>キ</t>
    </rPh>
    <rPh sb="22" eb="23">
      <t>ス</t>
    </rPh>
    <rPh sb="25" eb="27">
      <t>キサイ</t>
    </rPh>
    <phoneticPr fontId="19"/>
  </si>
  <si>
    <t>3　「着手年月完成（予定）年月」欄は、西暦で記載してください。</t>
    <rPh sb="3" eb="5">
      <t>チャクシュ</t>
    </rPh>
    <rPh sb="5" eb="7">
      <t>ネンゲツ</t>
    </rPh>
    <rPh sb="7" eb="9">
      <t>カンセイ</t>
    </rPh>
    <rPh sb="10" eb="12">
      <t>ヨテイ</t>
    </rPh>
    <rPh sb="13" eb="15">
      <t>ネンゲツ</t>
    </rPh>
    <rPh sb="16" eb="17">
      <t>ラン</t>
    </rPh>
    <rPh sb="19" eb="21">
      <t>セイレキ</t>
    </rPh>
    <rPh sb="22" eb="24">
      <t>キサイ</t>
    </rPh>
    <phoneticPr fontId="19"/>
  </si>
  <si>
    <t>5　区分別にページを分ける必要はありません。</t>
    <rPh sb="2" eb="4">
      <t>クブン</t>
    </rPh>
    <rPh sb="4" eb="5">
      <t>ベツ</t>
    </rPh>
    <rPh sb="5" eb="6">
      <t>シュベツ</t>
    </rPh>
    <rPh sb="10" eb="11">
      <t>ワ</t>
    </rPh>
    <rPh sb="13" eb="15">
      <t>ヒツヨウ</t>
    </rPh>
    <phoneticPr fontId="19"/>
  </si>
  <si>
    <t>注文者</t>
    <rPh sb="0" eb="2">
      <t>チュウモン</t>
    </rPh>
    <rPh sb="2" eb="3">
      <t>シャ</t>
    </rPh>
    <phoneticPr fontId="19"/>
  </si>
  <si>
    <t>件名</t>
    <rPh sb="0" eb="2">
      <t>ケンメイ</t>
    </rPh>
    <phoneticPr fontId="19"/>
  </si>
  <si>
    <t>内容、規模等</t>
    <rPh sb="0" eb="2">
      <t>ナイヨウ</t>
    </rPh>
    <rPh sb="3" eb="5">
      <t>キボ</t>
    </rPh>
    <rPh sb="5" eb="6">
      <t>トウ</t>
    </rPh>
    <phoneticPr fontId="19"/>
  </si>
  <si>
    <t>納入（履行）場所
都道府県名</t>
    <rPh sb="0" eb="2">
      <t>ノウニュウ</t>
    </rPh>
    <rPh sb="3" eb="5">
      <t>リコウ</t>
    </rPh>
    <rPh sb="6" eb="8">
      <t>バショ</t>
    </rPh>
    <rPh sb="9" eb="13">
      <t>トドウフケン</t>
    </rPh>
    <rPh sb="13" eb="14">
      <t>メイ</t>
    </rPh>
    <phoneticPr fontId="19"/>
  </si>
  <si>
    <t>契約金額(千円)</t>
    <rPh sb="0" eb="2">
      <t>ケイヤク</t>
    </rPh>
    <rPh sb="2" eb="4">
      <t>キンガク</t>
    </rPh>
    <rPh sb="5" eb="7">
      <t>センエン</t>
    </rPh>
    <phoneticPr fontId="19"/>
  </si>
  <si>
    <t>着手年月
完成(予定)年月</t>
    <rPh sb="0" eb="2">
      <t>チャクシュ</t>
    </rPh>
    <rPh sb="2" eb="4">
      <t>ネンゲツ</t>
    </rPh>
    <rPh sb="5" eb="7">
      <t>カンセイ</t>
    </rPh>
    <rPh sb="8" eb="10">
      <t>ヨテイ</t>
    </rPh>
    <rPh sb="11" eb="13">
      <t>ネンゲツ</t>
    </rPh>
    <phoneticPr fontId="19"/>
  </si>
  <si>
    <t/>
  </si>
  <si>
    <t>年　月から
　年　月</t>
    <rPh sb="0" eb="1">
      <t>ネン</t>
    </rPh>
    <rPh sb="2" eb="3">
      <t>ゲツ</t>
    </rPh>
    <rPh sb="7" eb="8">
      <t>ネン</t>
    </rPh>
    <rPh sb="9" eb="10">
      <t>ツキ</t>
    </rPh>
    <phoneticPr fontId="19"/>
  </si>
  <si>
    <t>提出は任意です。</t>
    <rPh sb="0" eb="2">
      <t>テイシュツ</t>
    </rPh>
    <rPh sb="3" eb="5">
      <t>ニンイ</t>
    </rPh>
    <phoneticPr fontId="19"/>
  </si>
  <si>
    <t>入力しても印刷不要。他の類似様式を提出する場合は、入力不要。</t>
    <rPh sb="0" eb="2">
      <t>ニュウリョク</t>
    </rPh>
    <rPh sb="5" eb="7">
      <t>インサツ</t>
    </rPh>
    <rPh sb="7" eb="9">
      <t>フヨウ</t>
    </rPh>
    <rPh sb="10" eb="11">
      <t>タ</t>
    </rPh>
    <rPh sb="12" eb="14">
      <t>ルイジ</t>
    </rPh>
    <rPh sb="14" eb="16">
      <t>ヨウシキ</t>
    </rPh>
    <rPh sb="17" eb="19">
      <t>テイシュツ</t>
    </rPh>
    <rPh sb="21" eb="23">
      <t>バアイ</t>
    </rPh>
    <rPh sb="25" eb="27">
      <t>ニュウリョク</t>
    </rPh>
    <rPh sb="27" eb="29">
      <t>フヨウ</t>
    </rPh>
    <phoneticPr fontId="19"/>
  </si>
  <si>
    <t>様式第３号</t>
    <rPh sb="0" eb="2">
      <t>ヨウシキ</t>
    </rPh>
    <rPh sb="2" eb="3">
      <t>ダイ</t>
    </rPh>
    <rPh sb="4" eb="5">
      <t>ゴウ</t>
    </rPh>
    <phoneticPr fontId="19"/>
  </si>
  <si>
    <t>取扱いメーカー・代理店関係一覧</t>
    <rPh sb="0" eb="1">
      <t>ト</t>
    </rPh>
    <rPh sb="1" eb="2">
      <t>アツカ</t>
    </rPh>
    <rPh sb="8" eb="11">
      <t>ダイリテン</t>
    </rPh>
    <rPh sb="11" eb="13">
      <t>カンケイ</t>
    </rPh>
    <rPh sb="13" eb="15">
      <t>イチラン</t>
    </rPh>
    <phoneticPr fontId="19"/>
  </si>
  <si>
    <t>1　特定のメーカーと代理店又は特約店関係にある場合は、この様式に加えて、代理店契約書などの証明書等（写し）を添付してください。</t>
    <rPh sb="2" eb="4">
      <t>トクテイ</t>
    </rPh>
    <rPh sb="10" eb="13">
      <t>ダイリテン</t>
    </rPh>
    <rPh sb="13" eb="14">
      <t>マタ</t>
    </rPh>
    <rPh sb="15" eb="17">
      <t>トクヤク</t>
    </rPh>
    <rPh sb="17" eb="18">
      <t>テン</t>
    </rPh>
    <rPh sb="18" eb="20">
      <t>カンケイ</t>
    </rPh>
    <rPh sb="23" eb="25">
      <t>バアイ</t>
    </rPh>
    <rPh sb="29" eb="31">
      <t>ヨウシキ</t>
    </rPh>
    <rPh sb="32" eb="33">
      <t>クワ</t>
    </rPh>
    <rPh sb="36" eb="39">
      <t>ダイリテン</t>
    </rPh>
    <rPh sb="39" eb="41">
      <t>ケイヤク</t>
    </rPh>
    <rPh sb="41" eb="42">
      <t>ショ</t>
    </rPh>
    <rPh sb="45" eb="48">
      <t>ショウメイショ</t>
    </rPh>
    <rPh sb="48" eb="49">
      <t>トウ</t>
    </rPh>
    <rPh sb="50" eb="51">
      <t>ウツ</t>
    </rPh>
    <rPh sb="54" eb="56">
      <t>テンプ</t>
    </rPh>
    <phoneticPr fontId="19"/>
  </si>
  <si>
    <t>メーカー名</t>
    <rPh sb="4" eb="5">
      <t>メイ</t>
    </rPh>
    <phoneticPr fontId="19"/>
  </si>
  <si>
    <t>取扱い商品</t>
    <rPh sb="0" eb="2">
      <t>トリアツカ</t>
    </rPh>
    <rPh sb="3" eb="5">
      <t>ショウヒン</t>
    </rPh>
    <phoneticPr fontId="19"/>
  </si>
  <si>
    <t>関係区分</t>
    <rPh sb="0" eb="2">
      <t>カンケイ</t>
    </rPh>
    <rPh sb="2" eb="4">
      <t>クブン</t>
    </rPh>
    <phoneticPr fontId="19"/>
  </si>
  <si>
    <t>様式第４号</t>
    <rPh sb="0" eb="2">
      <t>ヨウシキ</t>
    </rPh>
    <rPh sb="2" eb="3">
      <t>ダイ</t>
    </rPh>
    <rPh sb="4" eb="5">
      <t>ゴウ</t>
    </rPh>
    <phoneticPr fontId="19"/>
  </si>
  <si>
    <t>営業所一覧表</t>
    <rPh sb="0" eb="3">
      <t>エイギョウショ</t>
    </rPh>
    <rPh sb="3" eb="5">
      <t>イチラン</t>
    </rPh>
    <rPh sb="5" eb="6">
      <t>ヒョウ</t>
    </rPh>
    <phoneticPr fontId="19"/>
  </si>
  <si>
    <t>1　本表は、申請日現在で作成し、常時契約を締結する支店等について記載してください。</t>
    <rPh sb="2" eb="3">
      <t>ホン</t>
    </rPh>
    <rPh sb="3" eb="4">
      <t>ヒョウ</t>
    </rPh>
    <rPh sb="6" eb="8">
      <t>シンセイ</t>
    </rPh>
    <rPh sb="8" eb="9">
      <t>ビ</t>
    </rPh>
    <rPh sb="9" eb="11">
      <t>ゲンザイ</t>
    </rPh>
    <rPh sb="12" eb="14">
      <t>サクセイ</t>
    </rPh>
    <rPh sb="16" eb="18">
      <t>ジョウジ</t>
    </rPh>
    <rPh sb="18" eb="20">
      <t>ケイヤク</t>
    </rPh>
    <rPh sb="21" eb="23">
      <t>テイケツ</t>
    </rPh>
    <rPh sb="25" eb="27">
      <t>シテン</t>
    </rPh>
    <rPh sb="27" eb="28">
      <t>トウ</t>
    </rPh>
    <rPh sb="32" eb="34">
      <t>キサイ</t>
    </rPh>
    <phoneticPr fontId="19"/>
  </si>
  <si>
    <t>2　項目が網羅されていれば、別様式での提出も可能です。</t>
    <rPh sb="2" eb="4">
      <t>コウモク</t>
    </rPh>
    <rPh sb="5" eb="7">
      <t>モウラ</t>
    </rPh>
    <rPh sb="14" eb="15">
      <t>ベツ</t>
    </rPh>
    <rPh sb="15" eb="17">
      <t>ヨウシキ</t>
    </rPh>
    <rPh sb="19" eb="21">
      <t>テイシュツ</t>
    </rPh>
    <rPh sb="22" eb="24">
      <t>カノウ</t>
    </rPh>
    <phoneticPr fontId="19"/>
  </si>
  <si>
    <t>営業所等名称</t>
    <rPh sb="0" eb="3">
      <t>エイギョウショ</t>
    </rPh>
    <rPh sb="3" eb="4">
      <t>トウ</t>
    </rPh>
    <rPh sb="4" eb="6">
      <t>メイショウ</t>
    </rPh>
    <phoneticPr fontId="19"/>
  </si>
  <si>
    <t>本社（店）</t>
    <rPh sb="0" eb="2">
      <t>ホンシャ</t>
    </rPh>
    <rPh sb="3" eb="4">
      <t>ミセ</t>
    </rPh>
    <phoneticPr fontId="19"/>
  </si>
  <si>
    <t>類似様式で提出する場合は、この様式の印刷は不要です。</t>
    <rPh sb="0" eb="2">
      <t>ルイジ</t>
    </rPh>
    <rPh sb="2" eb="4">
      <t>ヨウシキ</t>
    </rPh>
    <rPh sb="5" eb="7">
      <t>テイシュツ</t>
    </rPh>
    <rPh sb="9" eb="11">
      <t>バアイ</t>
    </rPh>
    <rPh sb="15" eb="17">
      <t>ヨウシキ</t>
    </rPh>
    <rPh sb="18" eb="20">
      <t>インサツ</t>
    </rPh>
    <rPh sb="21" eb="23">
      <t>フヨウ</t>
    </rPh>
    <phoneticPr fontId="19"/>
  </si>
  <si>
    <t>所在地や商号・名称等の全体が表示されるように行の高さを調整してください。</t>
    <rPh sb="0" eb="3">
      <t>ショザイチ</t>
    </rPh>
    <rPh sb="4" eb="6">
      <t>ショウゴウ</t>
    </rPh>
    <rPh sb="7" eb="9">
      <t>メイショウ</t>
    </rPh>
    <rPh sb="9" eb="10">
      <t>トウ</t>
    </rPh>
    <rPh sb="11" eb="13">
      <t>ゼンタイ</t>
    </rPh>
    <rPh sb="14" eb="16">
      <t>ヒョウジ</t>
    </rPh>
    <rPh sb="22" eb="23">
      <t>ギョウ</t>
    </rPh>
    <rPh sb="24" eb="25">
      <t>タカ</t>
    </rPh>
    <rPh sb="27" eb="29">
      <t>チョウセイ</t>
    </rPh>
    <phoneticPr fontId="19"/>
  </si>
  <si>
    <t>委任期間の始期は申請年月日と</t>
    <rPh sb="0" eb="2">
      <t>イニン</t>
    </rPh>
    <rPh sb="2" eb="4">
      <t>キカン</t>
    </rPh>
    <rPh sb="5" eb="7">
      <t>シキ</t>
    </rPh>
    <rPh sb="8" eb="10">
      <t>シンセイ</t>
    </rPh>
    <rPh sb="10" eb="13">
      <t>ネンガッピ</t>
    </rPh>
    <phoneticPr fontId="19"/>
  </si>
  <si>
    <t>のいずれか遅い日付が自動で表示されます。</t>
    <rPh sb="10" eb="12">
      <t>ジドウ</t>
    </rPh>
    <phoneticPr fontId="19"/>
  </si>
  <si>
    <t>委任期間の終期は固定です。</t>
    <rPh sb="0" eb="2">
      <t>イニン</t>
    </rPh>
    <rPh sb="2" eb="4">
      <t>キカン</t>
    </rPh>
    <rPh sb="5" eb="7">
      <t>シュウキ</t>
    </rPh>
    <rPh sb="8" eb="10">
      <t>コテイ</t>
    </rPh>
    <phoneticPr fontId="19"/>
  </si>
  <si>
    <t>様式第５号</t>
    <rPh sb="0" eb="2">
      <t>ヨウシキ</t>
    </rPh>
    <rPh sb="2" eb="3">
      <t>ダイ</t>
    </rPh>
    <rPh sb="4" eb="5">
      <t>ゴウ</t>
    </rPh>
    <phoneticPr fontId="2"/>
  </si>
  <si>
    <t>委　　任　　状</t>
    <rPh sb="0" eb="1">
      <t>イ</t>
    </rPh>
    <rPh sb="3" eb="4">
      <t>ニン</t>
    </rPh>
    <rPh sb="6" eb="7">
      <t>ジョウ</t>
    </rPh>
    <phoneticPr fontId="2"/>
  </si>
  <si>
    <t>おいらせ町長　殿</t>
    <rPh sb="4" eb="5">
      <t>マチ</t>
    </rPh>
    <rPh sb="5" eb="6">
      <t>チョウ</t>
    </rPh>
    <rPh sb="7" eb="8">
      <t>ドノ</t>
    </rPh>
    <phoneticPr fontId="2"/>
  </si>
  <si>
    <t>（委任者）</t>
    <rPh sb="1" eb="4">
      <t>イニンシャ</t>
    </rPh>
    <phoneticPr fontId="19"/>
  </si>
  <si>
    <t>所　在　地</t>
    <rPh sb="0" eb="1">
      <t>トコロ</t>
    </rPh>
    <rPh sb="2" eb="3">
      <t>ザイ</t>
    </rPh>
    <rPh sb="4" eb="5">
      <t>チ</t>
    </rPh>
    <phoneticPr fontId="2"/>
  </si>
  <si>
    <t>商号・名称</t>
    <rPh sb="0" eb="2">
      <t>ショウゴウ</t>
    </rPh>
    <rPh sb="3" eb="5">
      <t>メイショウ</t>
    </rPh>
    <phoneticPr fontId="2"/>
  </si>
  <si>
    <t>代表者職氏名</t>
    <rPh sb="0" eb="1">
      <t>ダイ</t>
    </rPh>
    <rPh sb="1" eb="2">
      <t>オモテ</t>
    </rPh>
    <rPh sb="2" eb="3">
      <t>シャ</t>
    </rPh>
    <rPh sb="3" eb="4">
      <t>ショク</t>
    </rPh>
    <rPh sb="4" eb="6">
      <t>シメイ</t>
    </rPh>
    <phoneticPr fontId="2"/>
  </si>
  <si>
    <t>実印</t>
    <rPh sb="0" eb="2">
      <t>ジツイン</t>
    </rPh>
    <phoneticPr fontId="2"/>
  </si>
  <si>
    <t>　私は、おいらせ町を相手方とする契約について、下記の者を代理人と定め、</t>
    <rPh sb="1" eb="2">
      <t>ワタシ</t>
    </rPh>
    <rPh sb="8" eb="9">
      <t>マチ</t>
    </rPh>
    <rPh sb="10" eb="12">
      <t>アイテ</t>
    </rPh>
    <rPh sb="12" eb="13">
      <t>カタ</t>
    </rPh>
    <rPh sb="16" eb="18">
      <t>ケイヤク</t>
    </rPh>
    <rPh sb="23" eb="25">
      <t>カキ</t>
    </rPh>
    <rPh sb="26" eb="27">
      <t>モノ</t>
    </rPh>
    <rPh sb="28" eb="31">
      <t>ダイリニン</t>
    </rPh>
    <rPh sb="32" eb="33">
      <t>サダ</t>
    </rPh>
    <phoneticPr fontId="2"/>
  </si>
  <si>
    <t>次の権限を委任します。</t>
    <phoneticPr fontId="2"/>
  </si>
  <si>
    <t>記</t>
    <rPh sb="0" eb="1">
      <t>キ</t>
    </rPh>
    <phoneticPr fontId="2"/>
  </si>
  <si>
    <t>1.受任者</t>
    <rPh sb="2" eb="4">
      <t>ジュニン</t>
    </rPh>
    <rPh sb="4" eb="5">
      <t>シャ</t>
    </rPh>
    <phoneticPr fontId="19"/>
  </si>
  <si>
    <t>代表者職氏名</t>
    <rPh sb="0" eb="3">
      <t>ダイヒョウシャ</t>
    </rPh>
    <rPh sb="3" eb="4">
      <t>ショク</t>
    </rPh>
    <rPh sb="4" eb="6">
      <t>シメイ</t>
    </rPh>
    <phoneticPr fontId="2"/>
  </si>
  <si>
    <t>印</t>
    <rPh sb="0" eb="1">
      <t>イン</t>
    </rPh>
    <phoneticPr fontId="2"/>
  </si>
  <si>
    <t>2.委任事項</t>
    <rPh sb="2" eb="4">
      <t>イニン</t>
    </rPh>
    <rPh sb="4" eb="6">
      <t>ジコウ</t>
    </rPh>
    <phoneticPr fontId="2"/>
  </si>
  <si>
    <t xml:space="preserve"> ※委任事項の当てはまる権限の「該当」欄に「○」を記入してください。</t>
    <rPh sb="2" eb="4">
      <t>イニン</t>
    </rPh>
    <rPh sb="4" eb="6">
      <t>ジコウ</t>
    </rPh>
    <rPh sb="7" eb="8">
      <t>ア</t>
    </rPh>
    <rPh sb="12" eb="14">
      <t>ケンゲン</t>
    </rPh>
    <rPh sb="16" eb="18">
      <t>ガイトウ</t>
    </rPh>
    <rPh sb="19" eb="20">
      <t>ラン</t>
    </rPh>
    <rPh sb="25" eb="27">
      <t>キニュウ</t>
    </rPh>
    <phoneticPr fontId="2"/>
  </si>
  <si>
    <t xml:space="preserve"> また、記載されている以外のものを委任する場合は、「その他」へ具体的に記載してください。</t>
    <rPh sb="11" eb="13">
      <t>イガイ</t>
    </rPh>
    <rPh sb="17" eb="19">
      <t>イニン</t>
    </rPh>
    <rPh sb="21" eb="23">
      <t>バアイ</t>
    </rPh>
    <rPh sb="28" eb="29">
      <t>タ</t>
    </rPh>
    <rPh sb="31" eb="33">
      <t>グタイ</t>
    </rPh>
    <rPh sb="33" eb="34">
      <t>テキ</t>
    </rPh>
    <rPh sb="35" eb="37">
      <t>キサイ</t>
    </rPh>
    <phoneticPr fontId="2"/>
  </si>
  <si>
    <t>該当</t>
    <rPh sb="0" eb="2">
      <t>ガイトウ</t>
    </rPh>
    <phoneticPr fontId="19"/>
  </si>
  <si>
    <t>委任事項</t>
    <rPh sb="0" eb="2">
      <t>イニン</t>
    </rPh>
    <rPh sb="2" eb="4">
      <t>ジコウ</t>
    </rPh>
    <phoneticPr fontId="19"/>
  </si>
  <si>
    <t>入札及び見積りに関する一切の権限</t>
    <rPh sb="0" eb="2">
      <t>ニュウサツ</t>
    </rPh>
    <rPh sb="2" eb="3">
      <t>オヨ</t>
    </rPh>
    <rPh sb="4" eb="6">
      <t>ミツ</t>
    </rPh>
    <rPh sb="8" eb="9">
      <t>カン</t>
    </rPh>
    <rPh sb="11" eb="13">
      <t>イッサイ</t>
    </rPh>
    <rPh sb="14" eb="16">
      <t>ケンゲン</t>
    </rPh>
    <phoneticPr fontId="2"/>
  </si>
  <si>
    <t>契約の締結に関する一切の権限</t>
    <rPh sb="0" eb="2">
      <t>ケイヤク</t>
    </rPh>
    <rPh sb="3" eb="5">
      <t>テイケツ</t>
    </rPh>
    <rPh sb="6" eb="7">
      <t>カン</t>
    </rPh>
    <rPh sb="9" eb="11">
      <t>イッサイ</t>
    </rPh>
    <rPh sb="12" eb="14">
      <t>ケンゲン</t>
    </rPh>
    <phoneticPr fontId="2"/>
  </si>
  <si>
    <t>代金の請求及び受領に関する一切の権限</t>
    <rPh sb="0" eb="2">
      <t>ダイキン</t>
    </rPh>
    <rPh sb="3" eb="5">
      <t>セイキュウ</t>
    </rPh>
    <rPh sb="5" eb="6">
      <t>オヨ</t>
    </rPh>
    <rPh sb="7" eb="9">
      <t>ジュリョウ</t>
    </rPh>
    <rPh sb="10" eb="11">
      <t>カン</t>
    </rPh>
    <rPh sb="13" eb="15">
      <t>イッサイ</t>
    </rPh>
    <rPh sb="16" eb="18">
      <t>ケンゲン</t>
    </rPh>
    <phoneticPr fontId="2"/>
  </si>
  <si>
    <t>復代理人の選任に関する一切の権限</t>
    <rPh sb="0" eb="1">
      <t>フク</t>
    </rPh>
    <rPh sb="1" eb="4">
      <t>ダイリニン</t>
    </rPh>
    <rPh sb="5" eb="7">
      <t>センニン</t>
    </rPh>
    <rPh sb="8" eb="9">
      <t>カン</t>
    </rPh>
    <rPh sb="11" eb="13">
      <t>イッサイ</t>
    </rPh>
    <rPh sb="14" eb="16">
      <t>ケンゲン</t>
    </rPh>
    <phoneticPr fontId="2"/>
  </si>
  <si>
    <t>その他（</t>
    <rPh sb="2" eb="3">
      <t>タ</t>
    </rPh>
    <phoneticPr fontId="2"/>
  </si>
  <si>
    <t>)</t>
    <phoneticPr fontId="19"/>
  </si>
  <si>
    <t>3.委任期間</t>
    <rPh sb="2" eb="4">
      <t>イニン</t>
    </rPh>
    <rPh sb="4" eb="6">
      <t>キカン</t>
    </rPh>
    <phoneticPr fontId="2"/>
  </si>
  <si>
    <t>様式第６号</t>
    <rPh sb="0" eb="2">
      <t>ヨウシキ</t>
    </rPh>
    <rPh sb="2" eb="3">
      <t>ダイ</t>
    </rPh>
    <rPh sb="4" eb="5">
      <t>ゴウ</t>
    </rPh>
    <phoneticPr fontId="2"/>
  </si>
  <si>
    <t>使　用　印　鑑　届</t>
    <rPh sb="0" eb="1">
      <t>ツカ</t>
    </rPh>
    <rPh sb="2" eb="3">
      <t>ヨウ</t>
    </rPh>
    <rPh sb="4" eb="5">
      <t>イン</t>
    </rPh>
    <rPh sb="6" eb="7">
      <t>カガミ</t>
    </rPh>
    <rPh sb="8" eb="9">
      <t>トドケ</t>
    </rPh>
    <phoneticPr fontId="2"/>
  </si>
  <si>
    <t>おいらせ町長　　殿</t>
    <rPh sb="4" eb="6">
      <t>チョウチョウ</t>
    </rPh>
    <rPh sb="8" eb="9">
      <t>ドノ</t>
    </rPh>
    <phoneticPr fontId="2"/>
  </si>
  <si>
    <t>　届出者</t>
    <rPh sb="1" eb="2">
      <t>トド</t>
    </rPh>
    <rPh sb="2" eb="3">
      <t>デ</t>
    </rPh>
    <rPh sb="3" eb="4">
      <t>シャ</t>
    </rPh>
    <phoneticPr fontId="2"/>
  </si>
  <si>
    <t>（実印）</t>
    <rPh sb="1" eb="3">
      <t>ジツイン</t>
    </rPh>
    <phoneticPr fontId="2"/>
  </si>
  <si>
    <t>　貴町との契約の締結、代金の請求及び受領その他の一切の取引に関しては、</t>
    <rPh sb="1" eb="2">
      <t>キ</t>
    </rPh>
    <rPh sb="2" eb="3">
      <t>マチ</t>
    </rPh>
    <rPh sb="5" eb="7">
      <t>ケイヤク</t>
    </rPh>
    <rPh sb="8" eb="10">
      <t>テイケツ</t>
    </rPh>
    <rPh sb="11" eb="13">
      <t>ダイキン</t>
    </rPh>
    <rPh sb="14" eb="16">
      <t>セイキュウ</t>
    </rPh>
    <rPh sb="16" eb="17">
      <t>オヨ</t>
    </rPh>
    <rPh sb="18" eb="20">
      <t>ジュリョウ</t>
    </rPh>
    <rPh sb="22" eb="23">
      <t>タ</t>
    </rPh>
    <rPh sb="24" eb="26">
      <t>イッサイ</t>
    </rPh>
    <rPh sb="27" eb="29">
      <t>トリヒキ</t>
    </rPh>
    <rPh sb="30" eb="31">
      <t>カン</t>
    </rPh>
    <phoneticPr fontId="2"/>
  </si>
  <si>
    <t>次の印鑑を使用いたします。</t>
    <rPh sb="0" eb="1">
      <t>ツギ</t>
    </rPh>
    <rPh sb="2" eb="4">
      <t>インカン</t>
    </rPh>
    <rPh sb="5" eb="7">
      <t>シヨウ</t>
    </rPh>
    <phoneticPr fontId="2"/>
  </si>
  <si>
    <t>（使用印）</t>
    <rPh sb="1" eb="3">
      <t>シヨウ</t>
    </rPh>
    <rPh sb="3" eb="4">
      <t>イン</t>
    </rPh>
    <phoneticPr fontId="2"/>
  </si>
  <si>
    <t>提出が必要な方：雇用保険、健康保険及び厚生年金保険の加入義務がない方</t>
    <rPh sb="0" eb="2">
      <t>テイシュツ</t>
    </rPh>
    <rPh sb="3" eb="5">
      <t>ヒツヨウ</t>
    </rPh>
    <rPh sb="6" eb="7">
      <t>カタ</t>
    </rPh>
    <rPh sb="8" eb="10">
      <t>コヨウ</t>
    </rPh>
    <rPh sb="10" eb="12">
      <t>ホケン</t>
    </rPh>
    <rPh sb="13" eb="15">
      <t>ケンコウ</t>
    </rPh>
    <rPh sb="15" eb="17">
      <t>ホケン</t>
    </rPh>
    <rPh sb="17" eb="18">
      <t>オヨ</t>
    </rPh>
    <rPh sb="19" eb="21">
      <t>コウセイ</t>
    </rPh>
    <rPh sb="21" eb="23">
      <t>ネンキン</t>
    </rPh>
    <rPh sb="23" eb="25">
      <t>ホケン</t>
    </rPh>
    <rPh sb="26" eb="28">
      <t>カニュウ</t>
    </rPh>
    <rPh sb="28" eb="30">
      <t>ギム</t>
    </rPh>
    <rPh sb="33" eb="34">
      <t>カタ</t>
    </rPh>
    <phoneticPr fontId="19"/>
  </si>
  <si>
    <t>印刷・押印のうえ提出してください。</t>
    <rPh sb="0" eb="2">
      <t>インサツ</t>
    </rPh>
    <rPh sb="3" eb="5">
      <t>オウイン</t>
    </rPh>
    <rPh sb="8" eb="10">
      <t>テイシュツ</t>
    </rPh>
    <phoneticPr fontId="19"/>
  </si>
  <si>
    <t>この様式を手書きする場合、加入義務がない理由で該当する箇所の左側□内に「レ」点を記入してください。</t>
    <phoneticPr fontId="19"/>
  </si>
  <si>
    <t>様式第７号</t>
    <rPh sb="0" eb="2">
      <t>ヨウシキ</t>
    </rPh>
    <rPh sb="2" eb="3">
      <t>ダイ</t>
    </rPh>
    <rPh sb="4" eb="5">
      <t>ゴウ</t>
    </rPh>
    <phoneticPr fontId="19"/>
  </si>
  <si>
    <t>おいらせ町長　殿</t>
    <rPh sb="4" eb="6">
      <t>チョウチョウ</t>
    </rPh>
    <rPh sb="7" eb="8">
      <t>ドノ</t>
    </rPh>
    <phoneticPr fontId="2"/>
  </si>
  <si>
    <t>商号又は名称</t>
    <rPh sb="0" eb="2">
      <t>ショウゴウ</t>
    </rPh>
    <rPh sb="2" eb="3">
      <t>マタ</t>
    </rPh>
    <rPh sb="4" eb="6">
      <t>メイショウ</t>
    </rPh>
    <phoneticPr fontId="2"/>
  </si>
  <si>
    <t>雇用保険、健康保険及び厚生年金保険の加入義務がないことの誓約書</t>
    <rPh sb="0" eb="2">
      <t>コヨウ</t>
    </rPh>
    <rPh sb="2" eb="4">
      <t>ホケン</t>
    </rPh>
    <rPh sb="5" eb="7">
      <t>ケンコウ</t>
    </rPh>
    <rPh sb="7" eb="9">
      <t>ホケン</t>
    </rPh>
    <rPh sb="9" eb="10">
      <t>オヨ</t>
    </rPh>
    <rPh sb="11" eb="13">
      <t>コウセイ</t>
    </rPh>
    <rPh sb="13" eb="15">
      <t>ネンキン</t>
    </rPh>
    <rPh sb="15" eb="17">
      <t>ホケン</t>
    </rPh>
    <rPh sb="18" eb="20">
      <t>カニュウ</t>
    </rPh>
    <rPh sb="20" eb="22">
      <t>ギム</t>
    </rPh>
    <rPh sb="28" eb="31">
      <t>セイヤクショ</t>
    </rPh>
    <phoneticPr fontId="2"/>
  </si>
  <si>
    <t>雇用保険について、労働者を雇用していないので、加入義務がありません。</t>
    <rPh sb="0" eb="2">
      <t>コヨウ</t>
    </rPh>
    <rPh sb="2" eb="4">
      <t>ホケン</t>
    </rPh>
    <rPh sb="9" eb="12">
      <t>ロウドウシャ</t>
    </rPh>
    <rPh sb="13" eb="15">
      <t>コヨウ</t>
    </rPh>
    <rPh sb="23" eb="25">
      <t>カニュウ</t>
    </rPh>
    <rPh sb="25" eb="27">
      <t>ギム</t>
    </rPh>
    <phoneticPr fontId="2"/>
  </si>
  <si>
    <t>健康保険及び厚生年金保険について、適用事業所となっていないので、加入義務が</t>
    <rPh sb="0" eb="2">
      <t>ケンコウ</t>
    </rPh>
    <rPh sb="2" eb="4">
      <t>ホケン</t>
    </rPh>
    <rPh sb="4" eb="5">
      <t>オヨ</t>
    </rPh>
    <rPh sb="6" eb="8">
      <t>コウセイ</t>
    </rPh>
    <rPh sb="8" eb="10">
      <t>ネンキン</t>
    </rPh>
    <rPh sb="10" eb="12">
      <t>ホケン</t>
    </rPh>
    <rPh sb="17" eb="19">
      <t>テキヨウ</t>
    </rPh>
    <rPh sb="19" eb="22">
      <t>ジギョウショ</t>
    </rPh>
    <rPh sb="32" eb="34">
      <t>カニュウ</t>
    </rPh>
    <rPh sb="34" eb="36">
      <t>ギム</t>
    </rPh>
    <phoneticPr fontId="2"/>
  </si>
  <si>
    <t>ありません。</t>
    <phoneticPr fontId="2"/>
  </si>
  <si>
    <t>上記記載の内容に相違ないことを誓約します。</t>
    <rPh sb="0" eb="2">
      <t>ジョウキ</t>
    </rPh>
    <rPh sb="2" eb="4">
      <t>キサイ</t>
    </rPh>
    <rPh sb="5" eb="7">
      <t>ナイヨウ</t>
    </rPh>
    <rPh sb="8" eb="10">
      <t>ソウイ</t>
    </rPh>
    <rPh sb="15" eb="17">
      <t>セイヤク</t>
    </rPh>
    <phoneticPr fontId="2"/>
  </si>
  <si>
    <t>委任先一覧表（物品・役務等）</t>
    <rPh sb="7" eb="9">
      <t>ブッピン</t>
    </rPh>
    <rPh sb="10" eb="12">
      <t>エキム</t>
    </rPh>
    <rPh sb="12" eb="13">
      <t>ナド</t>
    </rPh>
    <phoneticPr fontId="2"/>
  </si>
  <si>
    <t>委任先の名称</t>
    <rPh sb="4" eb="6">
      <t>メイショウ</t>
    </rPh>
    <phoneticPr fontId="2"/>
  </si>
  <si>
    <t>委任先の代表者</t>
    <rPh sb="4" eb="7">
      <t>ダイヒョウシャ</t>
    </rPh>
    <phoneticPr fontId="2"/>
  </si>
  <si>
    <t>委任先の所在地</t>
    <rPh sb="4" eb="7">
      <t>ショザイチ</t>
    </rPh>
    <phoneticPr fontId="2"/>
  </si>
  <si>
    <t>本社メールアドレス</t>
    <rPh sb="0" eb="2">
      <t>ホンシャ</t>
    </rPh>
    <phoneticPr fontId="2"/>
  </si>
  <si>
    <t>おいらせ町</t>
    <rPh sb="4" eb="5">
      <t>チョウ</t>
    </rPh>
    <phoneticPr fontId="2"/>
  </si>
  <si>
    <t>おいらせ町長</t>
    <rPh sb="4" eb="6">
      <t>チョウチョウ</t>
    </rPh>
    <phoneticPr fontId="2"/>
  </si>
  <si>
    <t>02</t>
    <phoneticPr fontId="2"/>
  </si>
  <si>
    <t>（13 代理申請時使用欄）</t>
    <rPh sb="4" eb="6">
      <t>ダイリ</t>
    </rPh>
    <rPh sb="6" eb="8">
      <t>シンセイ</t>
    </rPh>
    <rPh sb="8" eb="9">
      <t>ジ</t>
    </rPh>
    <rPh sb="9" eb="11">
      <t>シヨウ</t>
    </rPh>
    <rPh sb="11" eb="12">
      <t>ラン</t>
    </rPh>
    <phoneticPr fontId="2"/>
  </si>
  <si>
    <t>申請担当者</t>
    <rPh sb="0" eb="2">
      <t>シンセイ</t>
    </rPh>
    <phoneticPr fontId="2"/>
  </si>
  <si>
    <t>申請担当者郵便番号</t>
    <rPh sb="2" eb="5">
      <t>タントウシャ</t>
    </rPh>
    <phoneticPr fontId="2"/>
  </si>
  <si>
    <t>申請担当者住所</t>
    <rPh sb="2" eb="5">
      <t>タントウシャ</t>
    </rPh>
    <rPh sb="5" eb="7">
      <t>ジュウショ</t>
    </rPh>
    <phoneticPr fontId="2"/>
  </si>
  <si>
    <t>申請担当者電話番号</t>
    <phoneticPr fontId="2"/>
  </si>
  <si>
    <t>町名番地・建物名</t>
    <rPh sb="0" eb="2">
      <t>チョウメイ</t>
    </rPh>
    <rPh sb="2" eb="4">
      <t>バンチ</t>
    </rPh>
    <rPh sb="5" eb="7">
      <t>タテモノ</t>
    </rPh>
    <rPh sb="7" eb="8">
      <t>メイ</t>
    </rPh>
    <phoneticPr fontId="2"/>
  </si>
  <si>
    <t>13</t>
    <phoneticPr fontId="2"/>
  </si>
  <si>
    <t>受領書が必要な場合は、こちらの受領書を送付（返信用封筒同封）いただくか、会社の受領書を同封願います。</t>
    <rPh sb="0" eb="3">
      <t>ジュリョウショ</t>
    </rPh>
    <rPh sb="4" eb="6">
      <t>ヒツヨウ</t>
    </rPh>
    <rPh sb="7" eb="9">
      <t>バアイ</t>
    </rPh>
    <rPh sb="15" eb="18">
      <t>ジュリョウショ</t>
    </rPh>
    <rPh sb="19" eb="21">
      <t>ソウフ</t>
    </rPh>
    <rPh sb="22" eb="25">
      <t>ヘンシンヨウ</t>
    </rPh>
    <rPh sb="25" eb="27">
      <t>フウトウ</t>
    </rPh>
    <rPh sb="27" eb="29">
      <t>ドウフウ</t>
    </rPh>
    <rPh sb="36" eb="38">
      <t>カイシャ</t>
    </rPh>
    <rPh sb="39" eb="42">
      <t>ジュリョウショ</t>
    </rPh>
    <rPh sb="43" eb="45">
      <t>ドウフウ</t>
    </rPh>
    <rPh sb="45" eb="46">
      <t>ネガ</t>
    </rPh>
    <phoneticPr fontId="2"/>
  </si>
  <si>
    <t>様式第10号</t>
    <rPh sb="0" eb="2">
      <t>ヨウシキ</t>
    </rPh>
    <rPh sb="2" eb="3">
      <t>ダイ</t>
    </rPh>
    <rPh sb="5" eb="6">
      <t>ゴウ</t>
    </rPh>
    <phoneticPr fontId="2"/>
  </si>
  <si>
    <t>受　　領　　書</t>
    <rPh sb="0" eb="1">
      <t>ウケ</t>
    </rPh>
    <rPh sb="3" eb="4">
      <t>リョウ</t>
    </rPh>
    <rPh sb="6" eb="7">
      <t>ショ</t>
    </rPh>
    <phoneticPr fontId="2"/>
  </si>
  <si>
    <t>会社名</t>
    <rPh sb="0" eb="2">
      <t>カイシャ</t>
    </rPh>
    <rPh sb="2" eb="3">
      <t>メイ</t>
    </rPh>
    <phoneticPr fontId="2"/>
  </si>
  <si>
    <t>様</t>
    <rPh sb="0" eb="1">
      <t>サマ</t>
    </rPh>
    <phoneticPr fontId="2"/>
  </si>
  <si>
    <t>　　　受付印（日付及び番号）</t>
    <phoneticPr fontId="2"/>
  </si>
  <si>
    <t>入札参加資格審査申請書を受領しました。</t>
    <rPh sb="0" eb="2">
      <t>ニュウサツ</t>
    </rPh>
    <rPh sb="2" eb="4">
      <t>サンカ</t>
    </rPh>
    <rPh sb="4" eb="6">
      <t>シカク</t>
    </rPh>
    <rPh sb="6" eb="8">
      <t>シンサ</t>
    </rPh>
    <rPh sb="8" eb="11">
      <t>シンセイショ</t>
    </rPh>
    <rPh sb="12" eb="14">
      <t>ジュリョウ</t>
    </rPh>
    <phoneticPr fontId="2"/>
  </si>
  <si>
    <t>　登録有効期間内に、申請時の内容に変更が生じた場合は、入札参加資格審査申請書変更届</t>
    <rPh sb="1" eb="3">
      <t>トウロク</t>
    </rPh>
    <rPh sb="3" eb="5">
      <t>ユウコウ</t>
    </rPh>
    <rPh sb="5" eb="7">
      <t>キカン</t>
    </rPh>
    <rPh sb="7" eb="8">
      <t>ナイ</t>
    </rPh>
    <rPh sb="10" eb="12">
      <t>シンセイ</t>
    </rPh>
    <rPh sb="12" eb="13">
      <t>ジ</t>
    </rPh>
    <rPh sb="14" eb="16">
      <t>ナイヨウ</t>
    </rPh>
    <rPh sb="17" eb="19">
      <t>ヘンコウ</t>
    </rPh>
    <rPh sb="20" eb="21">
      <t>ショウ</t>
    </rPh>
    <rPh sb="23" eb="25">
      <t>バアイ</t>
    </rPh>
    <phoneticPr fontId="2"/>
  </si>
  <si>
    <t>及び関連する添付書類を提出してください。</t>
    <rPh sb="0" eb="1">
      <t>オヨ</t>
    </rPh>
    <rPh sb="2" eb="4">
      <t>カンレン</t>
    </rPh>
    <rPh sb="6" eb="8">
      <t>テンプ</t>
    </rPh>
    <rPh sb="8" eb="10">
      <t>ショルイ</t>
    </rPh>
    <rPh sb="11" eb="13">
      <t>テイシュツ</t>
    </rPh>
    <phoneticPr fontId="2"/>
  </si>
  <si>
    <t>登録有効期間</t>
    <rPh sb="0" eb="2">
      <t>トウロク</t>
    </rPh>
    <rPh sb="2" eb="4">
      <t>ユウコウ</t>
    </rPh>
    <rPh sb="4" eb="6">
      <t>キカン</t>
    </rPh>
    <phoneticPr fontId="2"/>
  </si>
  <si>
    <t>から</t>
    <phoneticPr fontId="2"/>
  </si>
  <si>
    <t>まで</t>
    <phoneticPr fontId="2"/>
  </si>
  <si>
    <t>担当窓口</t>
    <rPh sb="0" eb="2">
      <t>タントウ</t>
    </rPh>
    <rPh sb="2" eb="4">
      <t>マドグチ</t>
    </rPh>
    <phoneticPr fontId="2"/>
  </si>
  <si>
    <t>おいらせ町　財政管財課　入札･契約担当</t>
    <rPh sb="4" eb="5">
      <t>マチ</t>
    </rPh>
    <rPh sb="6" eb="8">
      <t>ザイセイ</t>
    </rPh>
    <rPh sb="8" eb="10">
      <t>カンザイ</t>
    </rPh>
    <rPh sb="10" eb="11">
      <t>カ</t>
    </rPh>
    <rPh sb="12" eb="14">
      <t>ニュウサツ</t>
    </rPh>
    <rPh sb="15" eb="17">
      <t>ケイヤク</t>
    </rPh>
    <rPh sb="17" eb="19">
      <t>タントウ</t>
    </rPh>
    <phoneticPr fontId="2"/>
  </si>
  <si>
    <t>　TEL　0178-56-2111(代表)</t>
    <rPh sb="18" eb="20">
      <t>ダイヒョウ</t>
    </rPh>
    <phoneticPr fontId="2"/>
  </si>
  <si>
    <t>　TEL　0178-56-4278(直通)</t>
    <rPh sb="18" eb="20">
      <t>チョクツウ</t>
    </rPh>
    <phoneticPr fontId="2"/>
  </si>
  <si>
    <t>申請担当者の住所・電話番号が本社と同じ場合、チェックする</t>
    <rPh sb="6" eb="8">
      <t>ジュウショ</t>
    </rPh>
    <rPh sb="9" eb="13">
      <t>デンワバンゴウ</t>
    </rPh>
    <phoneticPr fontId="2"/>
  </si>
  <si>
    <t>入札参加資格者名簿登載日</t>
    <rPh sb="0" eb="2">
      <t>ニュウサツ</t>
    </rPh>
    <rPh sb="2" eb="4">
      <t>サンカ</t>
    </rPh>
    <rPh sb="4" eb="7">
      <t>シカクシャ</t>
    </rPh>
    <rPh sb="7" eb="9">
      <t>メイボ</t>
    </rPh>
    <rPh sb="9" eb="12">
      <t>トウサイビ</t>
    </rPh>
    <phoneticPr fontId="2"/>
  </si>
  <si>
    <t>から</t>
    <phoneticPr fontId="2"/>
  </si>
  <si>
    <t>3　郵便番号、電話番号は半角数字のみ入力してください（ハイフン不要）。</t>
    <rPh sb="2" eb="6">
      <t>ユウビンバンゴウ</t>
    </rPh>
    <rPh sb="7" eb="11">
      <t>デンワバンゴウ</t>
    </rPh>
    <rPh sb="12" eb="14">
      <t>ハンカク</t>
    </rPh>
    <rPh sb="14" eb="16">
      <t>スウジ</t>
    </rPh>
    <rPh sb="18" eb="20">
      <t>ニュウリョク</t>
    </rPh>
    <rPh sb="31" eb="33">
      <t>フヨウ</t>
    </rPh>
    <phoneticPr fontId="19"/>
  </si>
  <si>
    <r>
      <t>競争入札参加資格審査申請書</t>
    </r>
    <r>
      <rPr>
        <sz val="14"/>
        <color indexed="8"/>
        <rFont val="BIZ UDゴシック"/>
        <family val="3"/>
        <charset val="128"/>
      </rPr>
      <t>（物品・役務等）</t>
    </r>
    <rPh sb="0" eb="2">
      <t>キョウソウ</t>
    </rPh>
    <rPh sb="2" eb="4">
      <t>ニュウサツ</t>
    </rPh>
    <rPh sb="4" eb="6">
      <t>サンカ</t>
    </rPh>
    <rPh sb="6" eb="8">
      <t>シカク</t>
    </rPh>
    <rPh sb="8" eb="10">
      <t>シンサ</t>
    </rPh>
    <rPh sb="10" eb="12">
      <t>シンセイ</t>
    </rPh>
    <rPh sb="12" eb="13">
      <t>ショ</t>
    </rPh>
    <rPh sb="14" eb="16">
      <t>ブッピン</t>
    </rPh>
    <rPh sb="17" eb="19">
      <t>エキム</t>
    </rPh>
    <rPh sb="19" eb="20">
      <t>トウ</t>
    </rPh>
    <phoneticPr fontId="19"/>
  </si>
  <si>
    <r>
      <t>一般競争（指名競争）参加資格審査申請書</t>
    </r>
    <r>
      <rPr>
        <b/>
        <sz val="18"/>
        <color rgb="FFFF0000"/>
        <rFont val="BIZ UDゴシック"/>
        <family val="3"/>
        <charset val="128"/>
      </rPr>
      <t>【定期受付】</t>
    </r>
    <phoneticPr fontId="2"/>
  </si>
  <si>
    <t>令和7・8年度において、</t>
    <rPh sb="0" eb="2">
      <t>レイワ</t>
    </rPh>
    <phoneticPr fontId="2"/>
  </si>
  <si>
    <t>様式第１号</t>
    <rPh sb="0" eb="2">
      <t>ヨウシキ</t>
    </rPh>
    <rPh sb="2" eb="3">
      <t>ダイ</t>
    </rPh>
    <rPh sb="4" eb="5">
      <t>ゴウ</t>
    </rPh>
    <phoneticPr fontId="19"/>
  </si>
  <si>
    <t>令和7・8年度において、貴町で行われる物品・役務等に係る競争入札に参加する資格の審査を申請します。</t>
    <rPh sb="0" eb="2">
      <t>レイワ</t>
    </rPh>
    <rPh sb="5" eb="7">
      <t>ネンド</t>
    </rPh>
    <rPh sb="12" eb="13">
      <t>キ</t>
    </rPh>
    <rPh sb="13" eb="14">
      <t>マチ</t>
    </rPh>
    <rPh sb="15" eb="16">
      <t>オコナ</t>
    </rPh>
    <rPh sb="19" eb="21">
      <t>ブッピン</t>
    </rPh>
    <rPh sb="22" eb="24">
      <t>エキム</t>
    </rPh>
    <rPh sb="24" eb="25">
      <t>トウ</t>
    </rPh>
    <rPh sb="26" eb="27">
      <t>カカ</t>
    </rPh>
    <rPh sb="28" eb="30">
      <t>キョウソウ</t>
    </rPh>
    <rPh sb="30" eb="32">
      <t>ニュウサツ</t>
    </rPh>
    <rPh sb="33" eb="35">
      <t>サンカ</t>
    </rPh>
    <rPh sb="37" eb="39">
      <t>シカク</t>
    </rPh>
    <rPh sb="40" eb="42">
      <t>シンサ</t>
    </rPh>
    <rPh sb="43" eb="45">
      <t>シンセイ</t>
    </rPh>
    <phoneticPr fontId="19"/>
  </si>
  <si>
    <t>　次回の定期申請受付は、令和9年2月の予定です。</t>
    <rPh sb="1" eb="3">
      <t>ジカイ</t>
    </rPh>
    <rPh sb="4" eb="6">
      <t>テイキ</t>
    </rPh>
    <rPh sb="6" eb="8">
      <t>シンセイ</t>
    </rPh>
    <rPh sb="8" eb="10">
      <t>ウケツケ</t>
    </rPh>
    <rPh sb="15" eb="16">
      <t>ネン</t>
    </rPh>
    <rPh sb="17" eb="18">
      <t>ガツ</t>
    </rPh>
    <rPh sb="19" eb="21">
      <t>ヨテイ</t>
    </rPh>
    <phoneticPr fontId="2"/>
  </si>
  <si>
    <t>※郵送により申請する場合は、「返信用封筒（切手貼付）」を同封してください。</t>
    <rPh sb="1" eb="3">
      <t>ユウソウ</t>
    </rPh>
    <rPh sb="6" eb="8">
      <t>シンセイ</t>
    </rPh>
    <rPh sb="10" eb="12">
      <t>バアイ</t>
    </rPh>
    <rPh sb="15" eb="18">
      <t>ヘンシンヨウ</t>
    </rPh>
    <rPh sb="18" eb="20">
      <t>フウトウ</t>
    </rPh>
    <rPh sb="21" eb="23">
      <t>キッテ</t>
    </rPh>
    <rPh sb="23" eb="25">
      <t>ハリツ</t>
    </rPh>
    <rPh sb="28" eb="30">
      <t>ドウフウ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</si>
</sst>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1]&quot;○&quot;;General"/>
    <numFmt numFmtId="178" formatCode="#,###&quot; 千円&quot;"/>
    <numFmt numFmtId="179" formatCode="#,###&quot; 年&quot;"/>
    <numFmt numFmtId="180" formatCode="#,###&quot; 人&quot;"/>
    <numFmt numFmtId="181" formatCode="0_ "/>
    <numFmt numFmtId="182" formatCode="yyyy&quot;年&quot;m&quot;月&quot;d&quot;日&quot;;@"/>
    <numFmt numFmtId="183" formatCode="[&lt;=999]000;[&lt;=9999]000\-00;000\-0000"/>
    <numFmt numFmtId="184" formatCode="yyyy&quot;年&quot;m&quot;月&quot;d&quot;日　から&quot;"/>
    <numFmt numFmtId="185" formatCode="yyyy&quot;年&quot;m&quot;月&quot;d&quot;日　まで&quot;"/>
    <numFmt numFmtId="186" formatCode="[$-411]ggge&quot;年&quot;m&quot;月&quot;d&quot;日&quot;;@"/>
  </numFmts>
  <fonts count="6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u/>
      <sz val="10"/>
      <color theme="1"/>
      <name val="ＭＳ Ｐ明朝"/>
      <family val="1"/>
      <charset val="128"/>
    </font>
    <font>
      <sz val="10"/>
      <color theme="1"/>
      <name val="ＭＳ 明朝"/>
      <family val="1"/>
      <charset val="128"/>
    </font>
    <font>
      <sz val="8"/>
      <color theme="1"/>
      <name val="ＭＳ Ｐ明朝"/>
      <family val="1"/>
      <charset val="128"/>
    </font>
    <font>
      <sz val="11"/>
      <color theme="1"/>
      <name val="ＭＳ Ｐ明朝"/>
      <family val="1"/>
      <charset val="128"/>
    </font>
    <font>
      <sz val="12"/>
      <color theme="1"/>
      <name val="ＭＳ Ｐ明朝"/>
      <family val="1"/>
      <charset val="128"/>
    </font>
    <font>
      <sz val="12"/>
      <color theme="1"/>
      <name val="ＭＳ Ｐゴシック"/>
      <family val="3"/>
      <charset val="128"/>
    </font>
    <font>
      <u/>
      <sz val="12"/>
      <color theme="1"/>
      <name val="ＭＳ Ｐ明朝"/>
      <family val="1"/>
      <charset val="128"/>
    </font>
    <font>
      <sz val="12"/>
      <color theme="1"/>
      <name val="ＭＳ 明朝"/>
      <family val="1"/>
      <charset val="128"/>
    </font>
    <font>
      <sz val="14"/>
      <color theme="1"/>
      <name val="ＭＳ Ｐゴシック"/>
      <family val="3"/>
      <charset val="128"/>
      <scheme val="minor"/>
    </font>
    <font>
      <sz val="11"/>
      <color theme="1"/>
      <name val="ＭＳ ゴシック"/>
      <family val="3"/>
      <charset val="128"/>
    </font>
    <font>
      <sz val="11"/>
      <name val="ＭＳ 明朝"/>
      <family val="1"/>
      <charset val="128"/>
    </font>
    <font>
      <sz val="14"/>
      <name val="ＭＳ 明朝"/>
      <family val="1"/>
      <charset val="128"/>
    </font>
    <font>
      <sz val="6"/>
      <name val="ＭＳ ゴシック"/>
      <family val="3"/>
      <charset val="128"/>
    </font>
    <font>
      <sz val="12"/>
      <name val="ＭＳ ゴシック"/>
      <family val="3"/>
      <charset val="128"/>
    </font>
    <font>
      <sz val="11"/>
      <name val="ＭＳ ゴシック"/>
      <family val="3"/>
      <charset val="128"/>
    </font>
    <font>
      <sz val="9"/>
      <name val="ＭＳ 明朝"/>
      <family val="1"/>
      <charset val="128"/>
    </font>
    <font>
      <u/>
      <sz val="11"/>
      <color theme="10"/>
      <name val="ＭＳ ゴシック"/>
      <family val="3"/>
      <charset val="128"/>
    </font>
    <font>
      <sz val="9"/>
      <name val="ＭＳ ゴシック"/>
      <family val="3"/>
      <charset val="128"/>
    </font>
    <font>
      <sz val="8"/>
      <name val="ＭＳ 明朝"/>
      <family val="1"/>
      <charset val="128"/>
    </font>
    <font>
      <sz val="12"/>
      <name val="ＭＳ 明朝"/>
      <family val="1"/>
      <charset val="128"/>
    </font>
    <font>
      <sz val="6"/>
      <name val="ＭＳ 明朝"/>
      <family val="1"/>
      <charset val="128"/>
    </font>
    <font>
      <sz val="10"/>
      <name val="ＭＳ 明朝"/>
      <family val="1"/>
      <charset val="128"/>
    </font>
    <font>
      <sz val="11"/>
      <color theme="1"/>
      <name val="ＭＳ ゴシック"/>
      <family val="2"/>
      <charset val="128"/>
    </font>
    <font>
      <sz val="11"/>
      <color theme="1"/>
      <name val="ＭＳ 明朝"/>
      <family val="1"/>
      <charset val="128"/>
    </font>
    <font>
      <sz val="18"/>
      <color rgb="FFFF0000"/>
      <name val="ＭＳ 明朝"/>
      <family val="1"/>
      <charset val="128"/>
    </font>
    <font>
      <sz val="12.95"/>
      <name val="ＭＳ 明朝"/>
      <family val="1"/>
      <charset val="128"/>
    </font>
    <font>
      <sz val="10"/>
      <color rgb="FFFF0000"/>
      <name val="ＭＳ 明朝"/>
      <family val="1"/>
      <charset val="128"/>
    </font>
    <font>
      <sz val="11"/>
      <color rgb="FFFF0000"/>
      <name val="ＭＳ 明朝"/>
      <family val="1"/>
      <charset val="128"/>
    </font>
    <font>
      <sz val="9"/>
      <color theme="1"/>
      <name val="ＭＳ 明朝"/>
      <family val="1"/>
      <charset val="128"/>
    </font>
    <font>
      <sz val="9"/>
      <color rgb="FFFF0000"/>
      <name val="ＭＳ 明朝"/>
      <family val="1"/>
      <charset val="128"/>
    </font>
    <font>
      <sz val="16"/>
      <name val="ＭＳ 明朝"/>
      <family val="1"/>
      <charset val="128"/>
    </font>
    <font>
      <sz val="20"/>
      <name val="ＭＳ 明朝"/>
      <family val="1"/>
      <charset val="128"/>
    </font>
    <font>
      <sz val="12"/>
      <color rgb="FF002060"/>
      <name val="UD デジタル 教科書体 NP-B"/>
      <family val="1"/>
      <charset val="128"/>
    </font>
    <font>
      <b/>
      <sz val="24"/>
      <name val="ＭＳ Ｐ明朝"/>
      <family val="1"/>
      <charset val="128"/>
    </font>
    <font>
      <sz val="24"/>
      <name val="ＭＳ Ｐ明朝"/>
      <family val="1"/>
      <charset val="128"/>
    </font>
    <font>
      <sz val="14"/>
      <name val="ＭＳ Ｐ明朝"/>
      <family val="1"/>
      <charset val="128"/>
    </font>
    <font>
      <sz val="11"/>
      <color rgb="FF002060"/>
      <name val="UD デジタル 教科書体 NP-B"/>
      <family val="1"/>
      <charset val="128"/>
    </font>
    <font>
      <sz val="14"/>
      <color rgb="FF002060"/>
      <name val="UD デジタル 教科書体 NP-B"/>
      <family val="1"/>
      <charset val="128"/>
    </font>
    <font>
      <sz val="16"/>
      <color rgb="FF002060"/>
      <name val="UD デジタル 教科書体 NP-B"/>
      <family val="1"/>
      <charset val="128"/>
    </font>
    <font>
      <sz val="10"/>
      <color rgb="FF002060"/>
      <name val="UD デジタル 教科書体 NP-B"/>
      <family val="1"/>
      <charset val="128"/>
    </font>
    <font>
      <b/>
      <sz val="18"/>
      <color theme="1"/>
      <name val="BIZ UDゴシック"/>
      <family val="3"/>
      <charset val="128"/>
    </font>
    <font>
      <sz val="10"/>
      <color theme="1"/>
      <name val="BIZ UDゴシック"/>
      <family val="3"/>
      <charset val="128"/>
    </font>
    <font>
      <b/>
      <sz val="16"/>
      <color theme="1"/>
      <name val="BIZ UDゴシック"/>
      <family val="3"/>
      <charset val="128"/>
    </font>
    <font>
      <sz val="12"/>
      <color theme="1"/>
      <name val="BIZ UDゴシック"/>
      <family val="3"/>
      <charset val="128"/>
    </font>
    <font>
      <sz val="11"/>
      <name val="BIZ UDゴシック"/>
      <family val="3"/>
      <charset val="128"/>
    </font>
    <font>
      <b/>
      <sz val="12"/>
      <color rgb="FF002060"/>
      <name val="BIZ UDゴシック"/>
      <family val="3"/>
      <charset val="128"/>
    </font>
    <font>
      <sz val="14"/>
      <color theme="0"/>
      <name val="BIZ UDゴシック"/>
      <family val="3"/>
      <charset val="128"/>
    </font>
    <font>
      <sz val="14"/>
      <color theme="1"/>
      <name val="BIZ UDゴシック"/>
      <family val="3"/>
      <charset val="128"/>
    </font>
    <font>
      <sz val="10"/>
      <color theme="1"/>
      <name val="BIZ UD明朝 Medium"/>
      <family val="1"/>
      <charset val="128"/>
    </font>
    <font>
      <sz val="11"/>
      <color theme="1"/>
      <name val="BIZ UDゴシック"/>
      <family val="3"/>
      <charset val="128"/>
    </font>
    <font>
      <sz val="16"/>
      <color theme="1"/>
      <name val="BIZ UDゴシック"/>
      <family val="3"/>
      <charset val="128"/>
    </font>
    <font>
      <sz val="10"/>
      <color rgb="FFC00000"/>
      <name val="ＭＳ 明朝"/>
      <family val="1"/>
      <charset val="128"/>
    </font>
    <font>
      <sz val="14"/>
      <color indexed="8"/>
      <name val="BIZ UDゴシック"/>
      <family val="3"/>
      <charset val="128"/>
    </font>
    <font>
      <b/>
      <sz val="18"/>
      <color rgb="FFFF0000"/>
      <name val="BIZ UDゴシック"/>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00F0E5"/>
        <bgColor indexed="64"/>
      </patternFill>
    </fill>
    <fill>
      <patternFill patternType="solid">
        <fgColor theme="6" tint="0.59999389629810485"/>
        <bgColor indexed="64"/>
      </patternFill>
    </fill>
    <fill>
      <patternFill patternType="solid">
        <fgColor rgb="FF00FFFF"/>
        <bgColor indexed="64"/>
      </patternFill>
    </fill>
    <fill>
      <patternFill patternType="solid">
        <fgColor rgb="FF92D050"/>
        <bgColor indexed="64"/>
      </patternFill>
    </fill>
  </fills>
  <borders count="81">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double">
        <color indexed="64"/>
      </right>
      <top/>
      <bottom style="double">
        <color indexed="64"/>
      </bottom>
      <diagonal/>
    </border>
    <border>
      <left style="double">
        <color indexed="64"/>
      </left>
      <right/>
      <top/>
      <bottom style="double">
        <color indexed="64"/>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double">
        <color indexed="64"/>
      </top>
      <bottom/>
      <diagonal/>
    </border>
    <border>
      <left style="double">
        <color indexed="64"/>
      </left>
      <right/>
      <top style="double">
        <color indexed="64"/>
      </top>
      <bottom/>
      <diagonal/>
    </border>
  </borders>
  <cellStyleXfs count="6">
    <xf numFmtId="0" fontId="0" fillId="0" borderId="0"/>
    <xf numFmtId="0" fontId="1" fillId="0" borderId="0"/>
    <xf numFmtId="0" fontId="16" fillId="0" borderId="0">
      <alignment vertical="center"/>
    </xf>
    <xf numFmtId="0" fontId="23"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9" fillId="0" borderId="0">
      <alignment vertical="center"/>
    </xf>
  </cellStyleXfs>
  <cellXfs count="555">
    <xf numFmtId="0" fontId="0" fillId="0" borderId="0" xfId="0"/>
    <xf numFmtId="49" fontId="4" fillId="0" borderId="0" xfId="1" applyNumberFormat="1" applyFont="1" applyAlignment="1">
      <alignment horizontal="centerContinuous" vertical="center"/>
    </xf>
    <xf numFmtId="49" fontId="4" fillId="0" borderId="0" xfId="1" applyNumberFormat="1" applyFont="1" applyAlignment="1">
      <alignment vertical="center"/>
    </xf>
    <xf numFmtId="49" fontId="7" fillId="0" borderId="0" xfId="1" applyNumberFormat="1" applyFont="1" applyAlignment="1">
      <alignment vertical="center"/>
    </xf>
    <xf numFmtId="0" fontId="3" fillId="0" borderId="3" xfId="0" applyFont="1" applyBorder="1"/>
    <xf numFmtId="0" fontId="3" fillId="0" borderId="15" xfId="0" applyFont="1" applyBorder="1"/>
    <xf numFmtId="0" fontId="3" fillId="0" borderId="0" xfId="0" applyFont="1"/>
    <xf numFmtId="49" fontId="4" fillId="0" borderId="0" xfId="1" applyNumberFormat="1" applyFont="1" applyAlignment="1">
      <alignment vertical="center" shrinkToFit="1"/>
    </xf>
    <xf numFmtId="176" fontId="4" fillId="0" borderId="0" xfId="1" applyNumberFormat="1" applyFont="1" applyAlignment="1">
      <alignment vertical="center"/>
    </xf>
    <xf numFmtId="176" fontId="4" fillId="0" borderId="0" xfId="1" applyNumberFormat="1" applyFont="1" applyAlignment="1">
      <alignment horizontal="centerContinuous" vertical="center"/>
    </xf>
    <xf numFmtId="176" fontId="11" fillId="0" borderId="8" xfId="1" applyNumberFormat="1" applyFont="1" applyBorder="1" applyAlignment="1">
      <alignment vertical="center"/>
    </xf>
    <xf numFmtId="176" fontId="11" fillId="0" borderId="10" xfId="1" applyNumberFormat="1" applyFont="1" applyBorder="1" applyAlignment="1">
      <alignment vertical="center"/>
    </xf>
    <xf numFmtId="176" fontId="9" fillId="0" borderId="0" xfId="1" applyNumberFormat="1" applyFont="1" applyAlignment="1">
      <alignment vertical="top"/>
    </xf>
    <xf numFmtId="176" fontId="4" fillId="0" borderId="0" xfId="1" applyNumberFormat="1" applyFont="1" applyAlignment="1">
      <alignment vertical="top"/>
    </xf>
    <xf numFmtId="176" fontId="11" fillId="0" borderId="0" xfId="1" applyNumberFormat="1" applyFont="1" applyAlignment="1">
      <alignment vertical="center"/>
    </xf>
    <xf numFmtId="176" fontId="11" fillId="0" borderId="0" xfId="1" applyNumberFormat="1" applyFont="1" applyAlignment="1">
      <alignment horizontal="right" vertical="center"/>
    </xf>
    <xf numFmtId="176" fontId="5" fillId="0" borderId="0" xfId="1" applyNumberFormat="1" applyFont="1" applyAlignment="1">
      <alignment vertical="center"/>
    </xf>
    <xf numFmtId="176" fontId="6" fillId="0" borderId="0" xfId="1" applyNumberFormat="1" applyFont="1" applyAlignment="1">
      <alignment vertical="center"/>
    </xf>
    <xf numFmtId="176" fontId="5" fillId="0" borderId="0" xfId="1" applyNumberFormat="1" applyFont="1" applyAlignment="1">
      <alignment horizontal="center" vertical="center"/>
    </xf>
    <xf numFmtId="176" fontId="4" fillId="0" borderId="0" xfId="1" applyNumberFormat="1" applyFont="1" applyAlignment="1">
      <alignment horizontal="right" vertical="center"/>
    </xf>
    <xf numFmtId="176" fontId="10" fillId="0" borderId="0" xfId="1" applyNumberFormat="1" applyFont="1"/>
    <xf numFmtId="176" fontId="4" fillId="0" borderId="0" xfId="1" applyNumberFormat="1" applyFont="1" applyAlignment="1">
      <alignment shrinkToFit="1"/>
    </xf>
    <xf numFmtId="176" fontId="11" fillId="0" borderId="0" xfId="1" applyNumberFormat="1" applyFont="1" applyAlignment="1">
      <alignment horizontal="centerContinuous" vertical="center" shrinkToFit="1"/>
    </xf>
    <xf numFmtId="176" fontId="11" fillId="0" borderId="0" xfId="1" applyNumberFormat="1" applyFont="1" applyAlignment="1">
      <alignment vertical="center" shrinkToFit="1"/>
    </xf>
    <xf numFmtId="176" fontId="4" fillId="0" borderId="0" xfId="1" applyNumberFormat="1" applyFont="1" applyAlignment="1">
      <alignment vertical="center" shrinkToFit="1"/>
    </xf>
    <xf numFmtId="176" fontId="4" fillId="0" borderId="0" xfId="1" applyNumberFormat="1" applyFont="1"/>
    <xf numFmtId="176" fontId="7" fillId="0" borderId="0" xfId="1" applyNumberFormat="1" applyFont="1" applyAlignment="1">
      <alignment vertical="center"/>
    </xf>
    <xf numFmtId="176" fontId="4" fillId="0" borderId="0" xfId="1" applyNumberFormat="1" applyFont="1" applyAlignment="1">
      <alignment horizontal="centerContinuous" vertical="center" shrinkToFit="1"/>
    </xf>
    <xf numFmtId="176" fontId="12" fillId="0" borderId="0" xfId="1" applyNumberFormat="1" applyFont="1" applyAlignment="1">
      <alignment horizontal="center" vertical="center"/>
    </xf>
    <xf numFmtId="176" fontId="8" fillId="0" borderId="0" xfId="1" applyNumberFormat="1" applyFont="1" applyAlignment="1">
      <alignment vertical="center"/>
    </xf>
    <xf numFmtId="49" fontId="4" fillId="0" borderId="10" xfId="1" applyNumberFormat="1" applyFont="1" applyBorder="1" applyAlignment="1">
      <alignment horizontal="centerContinuous" vertical="center"/>
    </xf>
    <xf numFmtId="176" fontId="11" fillId="0" borderId="0" xfId="1" applyNumberFormat="1" applyFont="1" applyAlignment="1" applyProtection="1">
      <alignment vertical="center"/>
      <protection locked="0"/>
    </xf>
    <xf numFmtId="176" fontId="13" fillId="0" borderId="0" xfId="1" applyNumberFormat="1" applyFont="1" applyAlignment="1" applyProtection="1">
      <alignment vertical="center"/>
      <protection locked="0"/>
    </xf>
    <xf numFmtId="0" fontId="17" fillId="0" borderId="0" xfId="2" applyFont="1">
      <alignment vertical="center"/>
    </xf>
    <xf numFmtId="0" fontId="22" fillId="0" borderId="0" xfId="2" applyFont="1">
      <alignment vertical="center"/>
    </xf>
    <xf numFmtId="0" fontId="20" fillId="0" borderId="0" xfId="2" applyFont="1">
      <alignment vertical="center"/>
    </xf>
    <xf numFmtId="0" fontId="17" fillId="0" borderId="0" xfId="2" applyFont="1" applyAlignment="1">
      <alignment vertical="center" shrinkToFit="1"/>
    </xf>
    <xf numFmtId="0" fontId="17" fillId="0" borderId="15" xfId="2" applyFont="1" applyBorder="1">
      <alignment vertical="center"/>
    </xf>
    <xf numFmtId="0" fontId="21" fillId="0" borderId="0" xfId="2" applyFont="1">
      <alignment vertical="center"/>
    </xf>
    <xf numFmtId="0" fontId="17" fillId="0" borderId="0" xfId="2" applyFont="1" applyAlignment="1">
      <alignment horizontal="center" vertical="center"/>
    </xf>
    <xf numFmtId="0" fontId="21" fillId="0" borderId="0" xfId="3" applyFont="1" applyFill="1" applyBorder="1" applyAlignment="1" applyProtection="1">
      <alignment vertical="center" shrinkToFit="1"/>
    </xf>
    <xf numFmtId="177" fontId="21" fillId="3" borderId="43" xfId="3" applyNumberFormat="1" applyFont="1" applyFill="1" applyBorder="1" applyAlignment="1" applyProtection="1">
      <alignment horizontal="center" vertical="center" shrinkToFit="1"/>
      <protection locked="0"/>
    </xf>
    <xf numFmtId="177" fontId="21" fillId="3" borderId="46" xfId="3" applyNumberFormat="1" applyFont="1" applyFill="1" applyBorder="1" applyAlignment="1" applyProtection="1">
      <alignment horizontal="center" vertical="center" shrinkToFit="1"/>
      <protection locked="0"/>
    </xf>
    <xf numFmtId="0" fontId="24" fillId="0" borderId="2" xfId="3" applyFont="1" applyFill="1" applyBorder="1" applyAlignment="1" applyProtection="1">
      <alignment vertical="center"/>
    </xf>
    <xf numFmtId="177" fontId="21" fillId="3" borderId="51" xfId="3" applyNumberFormat="1" applyFont="1" applyFill="1" applyBorder="1" applyAlignment="1" applyProtection="1">
      <alignment horizontal="center" vertical="center" shrinkToFit="1"/>
      <protection locked="0"/>
    </xf>
    <xf numFmtId="0" fontId="21" fillId="0" borderId="2" xfId="3" applyFont="1" applyFill="1" applyBorder="1" applyAlignment="1" applyProtection="1">
      <alignment vertical="center" shrinkToFit="1"/>
    </xf>
    <xf numFmtId="0" fontId="21" fillId="0" borderId="8" xfId="3" applyFont="1" applyFill="1" applyBorder="1" applyAlignment="1" applyProtection="1">
      <alignment vertical="center" shrinkToFit="1"/>
    </xf>
    <xf numFmtId="0" fontId="21" fillId="0" borderId="10" xfId="3" applyFont="1" applyFill="1" applyBorder="1" applyAlignment="1" applyProtection="1">
      <alignment vertical="center" shrinkToFit="1"/>
    </xf>
    <xf numFmtId="0" fontId="20" fillId="0" borderId="5" xfId="2" applyFont="1" applyBorder="1">
      <alignment vertical="center"/>
    </xf>
    <xf numFmtId="0" fontId="25" fillId="0" borderId="0" xfId="2" applyFont="1" applyAlignment="1">
      <alignment vertical="center" wrapText="1" shrinkToFit="1"/>
    </xf>
    <xf numFmtId="0" fontId="17" fillId="5" borderId="15" xfId="2" applyFont="1" applyFill="1" applyBorder="1">
      <alignment vertical="center"/>
    </xf>
    <xf numFmtId="0" fontId="26" fillId="0" borderId="0" xfId="2" applyFont="1" applyAlignment="1">
      <alignment horizontal="center" vertical="center"/>
    </xf>
    <xf numFmtId="38" fontId="17" fillId="0" borderId="0" xfId="4" applyFont="1" applyBorder="1" applyProtection="1">
      <alignment vertical="center"/>
    </xf>
    <xf numFmtId="0" fontId="22" fillId="0" borderId="0" xfId="2" applyFont="1" applyAlignment="1">
      <alignment horizontal="center" vertical="center"/>
    </xf>
    <xf numFmtId="0" fontId="24" fillId="0" borderId="0" xfId="2" applyFont="1">
      <alignment vertical="center"/>
    </xf>
    <xf numFmtId="0" fontId="22" fillId="0" borderId="54" xfId="2" applyFont="1" applyBorder="1" applyAlignment="1">
      <alignment horizontal="center" vertical="center"/>
    </xf>
    <xf numFmtId="0" fontId="22" fillId="0" borderId="54" xfId="2" applyFont="1" applyBorder="1">
      <alignment vertical="center"/>
    </xf>
    <xf numFmtId="0" fontId="17" fillId="0" borderId="55" xfId="2" applyFont="1" applyBorder="1" applyAlignment="1">
      <alignment horizontal="center" vertical="center"/>
    </xf>
    <xf numFmtId="0" fontId="17" fillId="0" borderId="55" xfId="2" applyFont="1" applyBorder="1">
      <alignment vertical="center"/>
    </xf>
    <xf numFmtId="0" fontId="17" fillId="0" borderId="56" xfId="2" applyFont="1" applyBorder="1">
      <alignment vertical="center"/>
    </xf>
    <xf numFmtId="0" fontId="17" fillId="0" borderId="54" xfId="2" applyFont="1" applyBorder="1" applyAlignment="1">
      <alignment horizontal="center" vertical="center"/>
    </xf>
    <xf numFmtId="0" fontId="17" fillId="0" borderId="57" xfId="2" applyFont="1" applyBorder="1" applyAlignment="1">
      <alignment horizontal="center" vertical="center" shrinkToFit="1"/>
    </xf>
    <xf numFmtId="0" fontId="27" fillId="0" borderId="15" xfId="2" applyFont="1" applyBorder="1" applyAlignment="1">
      <alignment horizontal="center" vertical="center"/>
    </xf>
    <xf numFmtId="0" fontId="17" fillId="5" borderId="0" xfId="2" applyFont="1" applyFill="1" applyAlignment="1">
      <alignment horizontal="center" vertical="center"/>
    </xf>
    <xf numFmtId="0" fontId="28" fillId="4" borderId="57" xfId="2" applyFont="1" applyFill="1" applyBorder="1" applyAlignment="1" applyProtection="1">
      <alignment horizontal="center" vertical="center" shrinkToFit="1"/>
      <protection locked="0"/>
    </xf>
    <xf numFmtId="0" fontId="17" fillId="0" borderId="15" xfId="2" applyFont="1" applyBorder="1" applyAlignment="1">
      <alignment horizontal="center" vertical="center" shrinkToFit="1"/>
    </xf>
    <xf numFmtId="0" fontId="17" fillId="0" borderId="15" xfId="2" applyFont="1" applyBorder="1" applyAlignment="1">
      <alignment horizontal="center" vertical="center"/>
    </xf>
    <xf numFmtId="0" fontId="17" fillId="0" borderId="8" xfId="2" applyFont="1" applyBorder="1" applyAlignment="1">
      <alignment horizontal="center" vertical="center"/>
    </xf>
    <xf numFmtId="0" fontId="17" fillId="0" borderId="10" xfId="2" applyFont="1" applyBorder="1" applyAlignment="1">
      <alignment horizontal="center" vertical="center"/>
    </xf>
    <xf numFmtId="0" fontId="17" fillId="0" borderId="10" xfId="2" applyFont="1" applyBorder="1">
      <alignment vertical="center"/>
    </xf>
    <xf numFmtId="0" fontId="21" fillId="0" borderId="10" xfId="2" applyFont="1" applyBorder="1">
      <alignment vertical="center"/>
    </xf>
    <xf numFmtId="0" fontId="30" fillId="0" borderId="0" xfId="2" applyFont="1" applyAlignment="1">
      <alignment horizontal="center" vertical="center"/>
    </xf>
    <xf numFmtId="0" fontId="31" fillId="0" borderId="0" xfId="2" applyFont="1">
      <alignment vertical="center"/>
    </xf>
    <xf numFmtId="0" fontId="30" fillId="0" borderId="0" xfId="2" applyFont="1">
      <alignment vertical="center"/>
    </xf>
    <xf numFmtId="0" fontId="30" fillId="0" borderId="0" xfId="2" applyFont="1" applyAlignment="1">
      <alignment vertical="center" shrinkToFit="1"/>
    </xf>
    <xf numFmtId="0" fontId="30" fillId="0" borderId="0" xfId="2" applyFont="1" applyAlignment="1" applyProtection="1">
      <alignment vertical="center" shrinkToFit="1"/>
      <protection locked="0"/>
    </xf>
    <xf numFmtId="0" fontId="30" fillId="0" borderId="15" xfId="2" applyFont="1" applyBorder="1" applyAlignment="1">
      <alignment horizontal="center" vertical="center"/>
    </xf>
    <xf numFmtId="0" fontId="30" fillId="0" borderId="57" xfId="2" applyFont="1" applyBorder="1" applyAlignment="1">
      <alignment horizontal="center" vertical="center" shrinkToFit="1"/>
    </xf>
    <xf numFmtId="0" fontId="30" fillId="0" borderId="58" xfId="2" applyFont="1" applyBorder="1" applyAlignment="1">
      <alignment horizontal="center" vertical="center" shrinkToFit="1"/>
    </xf>
    <xf numFmtId="0" fontId="17" fillId="0" borderId="59" xfId="2" applyFont="1" applyBorder="1" applyAlignment="1" applyProtection="1">
      <alignment horizontal="center" vertical="center" shrinkToFit="1"/>
      <protection locked="0"/>
    </xf>
    <xf numFmtId="181" fontId="17" fillId="0" borderId="0" xfId="2" applyNumberFormat="1" applyFont="1">
      <alignment vertical="center"/>
    </xf>
    <xf numFmtId="0" fontId="17" fillId="0" borderId="35" xfId="2" applyFont="1" applyBorder="1" applyAlignment="1">
      <alignment horizontal="center" vertical="center" shrinkToFit="1"/>
    </xf>
    <xf numFmtId="0" fontId="17" fillId="0" borderId="36" xfId="2" applyFont="1" applyBorder="1" applyAlignment="1">
      <alignment shrinkToFit="1"/>
    </xf>
    <xf numFmtId="0" fontId="17" fillId="0" borderId="43" xfId="2" applyFont="1" applyBorder="1" applyAlignment="1" applyProtection="1">
      <alignment vertical="center" shrinkToFit="1"/>
      <protection locked="0"/>
    </xf>
    <xf numFmtId="0" fontId="17" fillId="0" borderId="15" xfId="2" applyFont="1" applyBorder="1" applyAlignment="1"/>
    <xf numFmtId="0" fontId="17" fillId="0" borderId="44" xfId="2" applyFont="1" applyBorder="1" applyAlignment="1">
      <alignment horizontal="center" vertical="center" shrinkToFit="1"/>
    </xf>
    <xf numFmtId="0" fontId="17" fillId="0" borderId="45" xfId="2" applyFont="1" applyBorder="1" applyAlignment="1">
      <alignment shrinkToFit="1"/>
    </xf>
    <xf numFmtId="0" fontId="17" fillId="0" borderId="46" xfId="2" applyFont="1" applyBorder="1" applyAlignment="1" applyProtection="1">
      <alignment vertical="center" shrinkToFit="1"/>
      <protection locked="0"/>
    </xf>
    <xf numFmtId="0" fontId="17" fillId="0" borderId="39" xfId="2" applyFont="1" applyBorder="1" applyAlignment="1">
      <alignment horizontal="center" vertical="center" shrinkToFit="1"/>
    </xf>
    <xf numFmtId="0" fontId="17" fillId="0" borderId="40" xfId="2" applyFont="1" applyBorder="1" applyAlignment="1">
      <alignment shrinkToFit="1"/>
    </xf>
    <xf numFmtId="0" fontId="17" fillId="0" borderId="47" xfId="2" applyFont="1" applyBorder="1" applyAlignment="1" applyProtection="1">
      <alignment vertical="center" shrinkToFit="1"/>
      <protection locked="0"/>
    </xf>
    <xf numFmtId="0" fontId="17" fillId="0" borderId="66" xfId="2" applyFont="1" applyBorder="1" applyAlignment="1">
      <alignment horizontal="center" vertical="center" shrinkToFit="1"/>
    </xf>
    <xf numFmtId="0" fontId="17" fillId="0" borderId="60" xfId="2" applyFont="1" applyBorder="1" applyAlignment="1">
      <alignment shrinkToFit="1"/>
    </xf>
    <xf numFmtId="0" fontId="17" fillId="0" borderId="61" xfId="2" applyFont="1" applyBorder="1" applyAlignment="1" applyProtection="1">
      <alignment vertical="center" shrinkToFit="1"/>
      <protection locked="0"/>
    </xf>
    <xf numFmtId="0" fontId="17" fillId="0" borderId="67" xfId="2" applyFont="1" applyBorder="1" applyAlignment="1">
      <alignment horizontal="center" vertical="center" shrinkToFit="1"/>
    </xf>
    <xf numFmtId="0" fontId="17" fillId="0" borderId="62" xfId="2" applyFont="1" applyBorder="1" applyAlignment="1">
      <alignment shrinkToFit="1"/>
    </xf>
    <xf numFmtId="0" fontId="17" fillId="0" borderId="63" xfId="2" applyFont="1" applyBorder="1" applyAlignment="1" applyProtection="1">
      <alignment vertical="center" shrinkToFit="1"/>
      <protection locked="0"/>
    </xf>
    <xf numFmtId="0" fontId="17" fillId="0" borderId="46" xfId="2" applyFont="1" applyBorder="1" applyAlignment="1" applyProtection="1">
      <alignment shrinkToFit="1"/>
      <protection locked="0"/>
    </xf>
    <xf numFmtId="0" fontId="17" fillId="7" borderId="15" xfId="2" applyFont="1" applyFill="1" applyBorder="1" applyAlignment="1">
      <alignment vertical="center" shrinkToFit="1"/>
    </xf>
    <xf numFmtId="0" fontId="17" fillId="0" borderId="45" xfId="2" applyFont="1" applyBorder="1" applyAlignment="1">
      <alignment vertical="center" shrinkToFit="1"/>
    </xf>
    <xf numFmtId="0" fontId="17" fillId="0" borderId="36" xfId="2" applyFont="1" applyBorder="1" applyAlignment="1">
      <alignment vertical="center" shrinkToFit="1"/>
    </xf>
    <xf numFmtId="0" fontId="17" fillId="0" borderId="43" xfId="2" applyFont="1" applyBorder="1" applyAlignment="1" applyProtection="1">
      <alignment shrinkToFit="1"/>
      <protection locked="0"/>
    </xf>
    <xf numFmtId="0" fontId="17" fillId="0" borderId="43" xfId="2" applyFont="1" applyBorder="1" applyAlignment="1" applyProtection="1">
      <alignment vertical="top" shrinkToFit="1"/>
      <protection locked="0"/>
    </xf>
    <xf numFmtId="0" fontId="17" fillId="0" borderId="46" xfId="2" applyFont="1" applyBorder="1" applyAlignment="1" applyProtection="1">
      <alignment vertical="top" shrinkToFit="1"/>
      <protection locked="0"/>
    </xf>
    <xf numFmtId="0" fontId="17" fillId="0" borderId="61" xfId="2" applyFont="1" applyBorder="1" applyAlignment="1" applyProtection="1">
      <alignment shrinkToFit="1"/>
      <protection locked="0"/>
    </xf>
    <xf numFmtId="0" fontId="17" fillId="0" borderId="68" xfId="2" applyFont="1" applyBorder="1" applyAlignment="1">
      <alignment horizontal="center" vertical="center" shrinkToFit="1"/>
    </xf>
    <xf numFmtId="0" fontId="17" fillId="0" borderId="64" xfId="2" applyFont="1" applyBorder="1" applyAlignment="1">
      <alignment shrinkToFit="1"/>
    </xf>
    <xf numFmtId="0" fontId="17" fillId="0" borderId="65" xfId="2" applyFont="1" applyBorder="1" applyAlignment="1" applyProtection="1">
      <alignment vertical="center" shrinkToFit="1"/>
      <protection locked="0"/>
    </xf>
    <xf numFmtId="0" fontId="17" fillId="7" borderId="35" xfId="2" applyFont="1" applyFill="1" applyBorder="1" applyAlignment="1">
      <alignment horizontal="center" vertical="center" shrinkToFit="1"/>
    </xf>
    <xf numFmtId="0" fontId="17" fillId="7" borderId="36" xfId="2" applyFont="1" applyFill="1" applyBorder="1" applyAlignment="1">
      <alignment shrinkToFit="1"/>
    </xf>
    <xf numFmtId="0" fontId="32" fillId="7" borderId="43" xfId="2" applyFont="1" applyFill="1" applyBorder="1" applyAlignment="1" applyProtection="1">
      <alignment shrinkToFit="1"/>
      <protection locked="0"/>
    </xf>
    <xf numFmtId="0" fontId="17" fillId="7" borderId="44" xfId="2" applyFont="1" applyFill="1" applyBorder="1" applyAlignment="1">
      <alignment horizontal="center" vertical="center" shrinkToFit="1"/>
    </xf>
    <xf numFmtId="0" fontId="17" fillId="7" borderId="45" xfId="2" applyFont="1" applyFill="1" applyBorder="1" applyAlignment="1">
      <alignment horizontal="left" vertical="center" shrinkToFit="1"/>
    </xf>
    <xf numFmtId="0" fontId="17" fillId="7" borderId="46" xfId="2" applyFont="1" applyFill="1" applyBorder="1" applyAlignment="1" applyProtection="1">
      <alignment horizontal="left" vertical="center" shrinkToFit="1"/>
      <protection locked="0"/>
    </xf>
    <xf numFmtId="0" fontId="17" fillId="7" borderId="45" xfId="2" applyFont="1" applyFill="1" applyBorder="1" applyAlignment="1">
      <alignment shrinkToFit="1"/>
    </xf>
    <xf numFmtId="0" fontId="17" fillId="7" borderId="39" xfId="2" applyFont="1" applyFill="1" applyBorder="1" applyAlignment="1">
      <alignment horizontal="center" vertical="center" shrinkToFit="1"/>
    </xf>
    <xf numFmtId="0" fontId="17" fillId="7" borderId="40" xfId="2" applyFont="1" applyFill="1" applyBorder="1" applyAlignment="1">
      <alignment horizontal="left" vertical="center" shrinkToFit="1"/>
    </xf>
    <xf numFmtId="0" fontId="17" fillId="7" borderId="47" xfId="2" applyFont="1" applyFill="1" applyBorder="1" applyAlignment="1" applyProtection="1">
      <alignment horizontal="left" vertical="center" shrinkToFit="1"/>
      <protection locked="0"/>
    </xf>
    <xf numFmtId="0" fontId="17" fillId="7" borderId="66" xfId="2" applyFont="1" applyFill="1" applyBorder="1" applyAlignment="1">
      <alignment horizontal="center" vertical="center" shrinkToFit="1"/>
    </xf>
    <xf numFmtId="0" fontId="17" fillId="7" borderId="60" xfId="2" applyFont="1" applyFill="1" applyBorder="1" applyAlignment="1">
      <alignment horizontal="left" vertical="center" shrinkToFit="1"/>
    </xf>
    <xf numFmtId="0" fontId="17" fillId="7" borderId="61" xfId="2" applyFont="1" applyFill="1" applyBorder="1" applyAlignment="1" applyProtection="1">
      <alignment horizontal="left" vertical="center" shrinkToFit="1"/>
      <protection locked="0"/>
    </xf>
    <xf numFmtId="0" fontId="17" fillId="7" borderId="67" xfId="2" applyFont="1" applyFill="1" applyBorder="1" applyAlignment="1">
      <alignment horizontal="center" vertical="center" shrinkToFit="1"/>
    </xf>
    <xf numFmtId="0" fontId="17" fillId="7" borderId="62" xfId="2" applyFont="1" applyFill="1" applyBorder="1" applyAlignment="1">
      <alignment horizontal="left" vertical="center" shrinkToFit="1"/>
    </xf>
    <xf numFmtId="0" fontId="17" fillId="7" borderId="63" xfId="2" applyFont="1" applyFill="1" applyBorder="1" applyAlignment="1" applyProtection="1">
      <alignment horizontal="left" vertical="center" shrinkToFit="1"/>
      <protection locked="0"/>
    </xf>
    <xf numFmtId="0" fontId="17" fillId="7" borderId="36" xfId="2" applyFont="1" applyFill="1" applyBorder="1" applyAlignment="1">
      <alignment horizontal="left" vertical="center" shrinkToFit="1"/>
    </xf>
    <xf numFmtId="0" fontId="17" fillId="7" borderId="43" xfId="2" applyFont="1" applyFill="1" applyBorder="1" applyAlignment="1" applyProtection="1">
      <alignment horizontal="left" vertical="center" shrinkToFit="1"/>
      <protection locked="0"/>
    </xf>
    <xf numFmtId="0" fontId="17" fillId="7" borderId="60" xfId="2" applyFont="1" applyFill="1" applyBorder="1" applyAlignment="1">
      <alignment shrinkToFit="1"/>
    </xf>
    <xf numFmtId="0" fontId="17" fillId="7" borderId="61" xfId="2" applyFont="1" applyFill="1" applyBorder="1" applyAlignment="1" applyProtection="1">
      <alignment horizontal="left" vertical="center"/>
      <protection locked="0"/>
    </xf>
    <xf numFmtId="0" fontId="17" fillId="7" borderId="46" xfId="2" applyFont="1" applyFill="1" applyBorder="1" applyAlignment="1" applyProtection="1">
      <alignment horizontal="left" vertical="center" wrapText="1"/>
      <protection locked="0"/>
    </xf>
    <xf numFmtId="0" fontId="28" fillId="7" borderId="46" xfId="2" applyFont="1" applyFill="1" applyBorder="1" applyAlignment="1" applyProtection="1">
      <alignment horizontal="left" vertical="center" shrinkToFit="1"/>
      <protection locked="0"/>
    </xf>
    <xf numFmtId="0" fontId="17" fillId="7" borderId="69" xfId="2" applyFont="1" applyFill="1" applyBorder="1" applyAlignment="1">
      <alignment horizontal="center" vertical="center" shrinkToFit="1"/>
    </xf>
    <xf numFmtId="0" fontId="17" fillId="7" borderId="52" xfId="2" applyFont="1" applyFill="1" applyBorder="1" applyAlignment="1">
      <alignment horizontal="left" vertical="center" shrinkToFit="1"/>
    </xf>
    <xf numFmtId="0" fontId="17" fillId="7" borderId="53" xfId="2" applyFont="1" applyFill="1" applyBorder="1" applyAlignment="1" applyProtection="1">
      <alignment horizontal="left" vertical="center" shrinkToFit="1"/>
      <protection locked="0"/>
    </xf>
    <xf numFmtId="0" fontId="30" fillId="0" borderId="0" xfId="2" applyFont="1" applyAlignment="1">
      <alignment vertical="center" wrapText="1"/>
    </xf>
    <xf numFmtId="176" fontId="4" fillId="0" borderId="0" xfId="1" applyNumberFormat="1" applyFont="1" applyAlignment="1">
      <alignment horizontal="center" vertical="center"/>
    </xf>
    <xf numFmtId="176" fontId="11" fillId="0" borderId="0" xfId="1" applyNumberFormat="1" applyFont="1" applyAlignment="1">
      <alignment horizontal="center" vertical="center"/>
    </xf>
    <xf numFmtId="176" fontId="11" fillId="0" borderId="0" xfId="1" applyNumberFormat="1" applyFont="1" applyAlignment="1">
      <alignment horizontal="center" vertical="center" shrinkToFit="1"/>
    </xf>
    <xf numFmtId="0" fontId="4" fillId="0" borderId="0" xfId="1" applyFont="1" applyAlignment="1">
      <alignment vertical="center"/>
    </xf>
    <xf numFmtId="0" fontId="4" fillId="0" borderId="0" xfId="1" applyFont="1" applyAlignment="1">
      <alignment horizontal="centerContinuous" vertical="center"/>
    </xf>
    <xf numFmtId="0" fontId="11" fillId="0" borderId="0" xfId="0" applyFont="1" applyAlignment="1">
      <alignment vertical="center"/>
    </xf>
    <xf numFmtId="0" fontId="11" fillId="0" borderId="0" xfId="0" applyFont="1" applyAlignment="1">
      <alignment horizontal="centerContinuous" vertical="center"/>
    </xf>
    <xf numFmtId="0" fontId="11" fillId="0" borderId="0" xfId="0" applyFont="1" applyAlignment="1">
      <alignment vertical="center" wrapText="1"/>
    </xf>
    <xf numFmtId="49" fontId="0" fillId="0" borderId="0" xfId="0" applyNumberFormat="1"/>
    <xf numFmtId="49" fontId="4" fillId="0" borderId="13" xfId="1" applyNumberFormat="1" applyFont="1" applyBorder="1" applyAlignment="1">
      <alignment vertical="center" shrinkToFit="1"/>
    </xf>
    <xf numFmtId="0" fontId="8" fillId="0" borderId="0" xfId="2" applyFont="1" applyAlignment="1">
      <alignment horizontal="right" vertical="center"/>
    </xf>
    <xf numFmtId="0" fontId="8" fillId="0" borderId="0" xfId="2" applyFont="1">
      <alignment vertical="center"/>
    </xf>
    <xf numFmtId="0" fontId="8" fillId="0" borderId="0" xfId="2" applyFont="1" applyAlignment="1">
      <alignment horizontal="center" vertical="center"/>
    </xf>
    <xf numFmtId="0" fontId="33" fillId="0" borderId="0" xfId="2" applyFont="1">
      <alignment vertical="center"/>
    </xf>
    <xf numFmtId="0" fontId="8" fillId="0" borderId="3" xfId="2" applyFont="1" applyBorder="1" applyAlignment="1">
      <alignment horizontal="center" vertical="center" shrinkToFit="1"/>
    </xf>
    <xf numFmtId="0" fontId="8" fillId="0" borderId="59" xfId="2" applyFont="1" applyBorder="1" applyAlignment="1">
      <alignment horizontal="center" vertical="center"/>
    </xf>
    <xf numFmtId="0" fontId="8" fillId="0" borderId="7" xfId="2" applyFont="1" applyBorder="1" applyAlignment="1">
      <alignment horizontal="center" vertical="center"/>
    </xf>
    <xf numFmtId="0" fontId="8" fillId="0" borderId="35" xfId="2" applyFont="1" applyBorder="1" applyAlignment="1">
      <alignment horizontal="center" vertical="center" shrinkToFit="1"/>
    </xf>
    <xf numFmtId="0" fontId="8" fillId="0" borderId="44" xfId="2" applyFont="1" applyBorder="1" applyAlignment="1">
      <alignment horizontal="center" vertical="center" shrinkToFit="1"/>
    </xf>
    <xf numFmtId="0" fontId="8" fillId="0" borderId="7" xfId="2" applyFont="1" applyBorder="1">
      <alignment vertical="center"/>
    </xf>
    <xf numFmtId="0" fontId="8" fillId="0" borderId="5" xfId="2" applyFont="1" applyBorder="1">
      <alignment vertical="center"/>
    </xf>
    <xf numFmtId="0" fontId="8" fillId="0" borderId="2" xfId="2" applyFont="1" applyBorder="1">
      <alignment vertical="center"/>
    </xf>
    <xf numFmtId="0" fontId="8" fillId="0" borderId="45" xfId="2" applyFont="1" applyBorder="1" applyAlignment="1">
      <alignment horizontal="center" vertical="center" shrinkToFit="1"/>
    </xf>
    <xf numFmtId="0" fontId="8" fillId="0" borderId="39" xfId="2" applyFont="1" applyBorder="1" applyAlignment="1">
      <alignment horizontal="center" vertical="center" shrinkToFit="1"/>
    </xf>
    <xf numFmtId="0" fontId="8" fillId="0" borderId="5" xfId="2" applyFont="1" applyBorder="1" applyAlignment="1">
      <alignment horizontal="center" vertical="center"/>
    </xf>
    <xf numFmtId="0" fontId="8" fillId="0" borderId="0" xfId="2" applyFont="1" applyAlignment="1">
      <alignment horizontal="center" vertical="center" shrinkToFit="1"/>
    </xf>
    <xf numFmtId="0" fontId="8" fillId="0" borderId="0" xfId="2" applyFont="1" applyAlignment="1" applyProtection="1">
      <alignment horizontal="center" vertical="center"/>
      <protection locked="0"/>
    </xf>
    <xf numFmtId="0" fontId="8" fillId="0" borderId="0" xfId="2" applyFont="1" applyAlignment="1" applyProtection="1">
      <alignment vertical="center" shrinkToFit="1"/>
      <protection locked="0"/>
    </xf>
    <xf numFmtId="0" fontId="8" fillId="0" borderId="0" xfId="2" applyFont="1" applyProtection="1">
      <alignment vertical="center"/>
      <protection locked="0"/>
    </xf>
    <xf numFmtId="38" fontId="8" fillId="0" borderId="0" xfId="4" applyFont="1" applyBorder="1" applyProtection="1">
      <alignment vertical="center"/>
      <protection locked="0"/>
    </xf>
    <xf numFmtId="0" fontId="30" fillId="0" borderId="0" xfId="2" applyFont="1" applyAlignment="1">
      <alignment horizontal="center" vertical="center" wrapText="1"/>
    </xf>
    <xf numFmtId="38" fontId="30" fillId="0" borderId="0" xfId="4" applyFont="1" applyFill="1" applyBorder="1" applyAlignment="1" applyProtection="1">
      <alignment horizontal="center" vertical="center"/>
    </xf>
    <xf numFmtId="38" fontId="30" fillId="0" borderId="0" xfId="4" applyFont="1" applyFill="1" applyBorder="1" applyAlignment="1" applyProtection="1">
      <alignment vertical="center"/>
    </xf>
    <xf numFmtId="38" fontId="30" fillId="0" borderId="0" xfId="4" applyFont="1" applyFill="1" applyBorder="1" applyAlignment="1" applyProtection="1">
      <alignment horizontal="right" vertical="center"/>
    </xf>
    <xf numFmtId="0" fontId="30" fillId="0" borderId="79" xfId="2" applyFont="1" applyBorder="1">
      <alignment vertical="center"/>
    </xf>
    <xf numFmtId="0" fontId="30" fillId="0" borderId="80" xfId="2" applyFont="1" applyBorder="1">
      <alignment vertical="center"/>
    </xf>
    <xf numFmtId="0" fontId="8" fillId="0" borderId="15" xfId="2" applyFont="1" applyBorder="1">
      <alignment vertical="center"/>
    </xf>
    <xf numFmtId="0" fontId="8" fillId="0" borderId="10" xfId="2" applyFont="1" applyBorder="1">
      <alignment vertical="center"/>
    </xf>
    <xf numFmtId="0" fontId="34" fillId="0" borderId="0" xfId="2" applyFont="1">
      <alignment vertical="center"/>
    </xf>
    <xf numFmtId="0" fontId="8" fillId="0" borderId="0" xfId="2" applyFont="1" applyAlignment="1">
      <alignment vertical="center" shrinkToFit="1"/>
    </xf>
    <xf numFmtId="0" fontId="8" fillId="0" borderId="57" xfId="2" applyFont="1" applyBorder="1" applyAlignment="1">
      <alignment horizontal="center" vertical="center"/>
    </xf>
    <xf numFmtId="0" fontId="8" fillId="0" borderId="58" xfId="2" applyFont="1" applyBorder="1" applyAlignment="1">
      <alignment horizontal="center" vertical="center"/>
    </xf>
    <xf numFmtId="0" fontId="8" fillId="0" borderId="66" xfId="2" applyFont="1" applyBorder="1" applyAlignment="1">
      <alignment horizontal="center" vertical="center"/>
    </xf>
    <xf numFmtId="0" fontId="8" fillId="0" borderId="60" xfId="2" applyFont="1" applyBorder="1" applyAlignment="1">
      <alignment vertical="center" shrinkToFit="1"/>
    </xf>
    <xf numFmtId="0" fontId="8" fillId="0" borderId="61" xfId="2" applyFont="1" applyBorder="1" applyAlignment="1">
      <alignment vertical="center" wrapText="1" shrinkToFit="1"/>
    </xf>
    <xf numFmtId="0" fontId="8" fillId="0" borderId="44" xfId="2" applyFont="1" applyBorder="1" applyAlignment="1">
      <alignment horizontal="center" vertical="center"/>
    </xf>
    <xf numFmtId="0" fontId="8" fillId="0" borderId="45" xfId="2" applyFont="1" applyBorder="1" applyAlignment="1">
      <alignment vertical="center" shrinkToFit="1"/>
    </xf>
    <xf numFmtId="0" fontId="8" fillId="0" borderId="46" xfId="2" applyFont="1" applyBorder="1" applyAlignment="1">
      <alignment vertical="center" wrapText="1" shrinkToFit="1"/>
    </xf>
    <xf numFmtId="0" fontId="8" fillId="0" borderId="39" xfId="2" applyFont="1" applyBorder="1" applyAlignment="1">
      <alignment horizontal="center" vertical="center"/>
    </xf>
    <xf numFmtId="0" fontId="8" fillId="0" borderId="40" xfId="2" applyFont="1" applyBorder="1" applyAlignment="1">
      <alignment vertical="center" shrinkToFit="1"/>
    </xf>
    <xf numFmtId="0" fontId="8" fillId="0" borderId="47" xfId="2" applyFont="1" applyBorder="1" applyAlignment="1">
      <alignment vertical="center" wrapText="1" shrinkToFit="1"/>
    </xf>
    <xf numFmtId="0" fontId="35" fillId="0" borderId="15" xfId="2" applyFont="1" applyBorder="1" applyAlignment="1" applyProtection="1">
      <alignment vertical="center" wrapText="1"/>
      <protection locked="0"/>
    </xf>
    <xf numFmtId="0" fontId="8" fillId="0" borderId="15" xfId="2" applyFont="1" applyBorder="1" applyAlignment="1" applyProtection="1">
      <alignment vertical="center" wrapText="1"/>
      <protection locked="0"/>
    </xf>
    <xf numFmtId="178" fontId="8" fillId="0" borderId="15" xfId="4" applyNumberFormat="1" applyFont="1" applyFill="1" applyBorder="1" applyAlignment="1" applyProtection="1">
      <alignment vertical="center" shrinkToFit="1"/>
      <protection locked="0"/>
    </xf>
    <xf numFmtId="0" fontId="8" fillId="0" borderId="15" xfId="2" applyFont="1" applyBorder="1" applyAlignment="1" applyProtection="1">
      <alignment horizontal="center" vertical="center" wrapText="1"/>
      <protection locked="0"/>
    </xf>
    <xf numFmtId="0" fontId="36" fillId="0" borderId="0" xfId="2" applyFont="1">
      <alignment vertical="center"/>
    </xf>
    <xf numFmtId="0" fontId="8" fillId="0" borderId="15" xfId="2" applyFont="1" applyBorder="1" applyAlignment="1" applyProtection="1">
      <alignment vertical="center" shrinkToFit="1"/>
      <protection locked="0"/>
    </xf>
    <xf numFmtId="183" fontId="8" fillId="0" borderId="15" xfId="2" applyNumberFormat="1" applyFont="1" applyBorder="1" applyAlignment="1" applyProtection="1">
      <alignment horizontal="center" vertical="center"/>
      <protection locked="0"/>
    </xf>
    <xf numFmtId="0" fontId="8" fillId="0" borderId="15" xfId="2" applyFont="1" applyBorder="1" applyAlignment="1" applyProtection="1">
      <alignment horizontal="center" vertical="center"/>
      <protection locked="0"/>
    </xf>
    <xf numFmtId="0" fontId="26" fillId="0" borderId="0" xfId="1" applyFont="1" applyAlignment="1">
      <alignment vertical="center"/>
    </xf>
    <xf numFmtId="0" fontId="33" fillId="0" borderId="0" xfId="1" applyFont="1" applyAlignment="1">
      <alignment vertical="center"/>
    </xf>
    <xf numFmtId="0" fontId="28" fillId="0" borderId="0" xfId="1" applyFont="1" applyAlignment="1">
      <alignment vertical="center"/>
    </xf>
    <xf numFmtId="0" fontId="28" fillId="0" borderId="0" xfId="1" applyFont="1" applyAlignment="1">
      <alignment horizontal="right" vertical="center"/>
    </xf>
    <xf numFmtId="0" fontId="28" fillId="0" borderId="0" xfId="1" applyFont="1" applyAlignment="1">
      <alignment horizontal="center" vertical="center"/>
    </xf>
    <xf numFmtId="0" fontId="28" fillId="0" borderId="0" xfId="1" applyFont="1" applyAlignment="1">
      <alignment vertical="center" wrapText="1"/>
    </xf>
    <xf numFmtId="0" fontId="28" fillId="0" borderId="15" xfId="1" applyFont="1" applyBorder="1" applyAlignment="1">
      <alignment horizontal="center" vertical="center"/>
    </xf>
    <xf numFmtId="177" fontId="28" fillId="0" borderId="15" xfId="1" applyNumberFormat="1" applyFont="1" applyBorder="1" applyAlignment="1">
      <alignment horizontal="center" vertical="center"/>
    </xf>
    <xf numFmtId="0" fontId="36" fillId="0" borderId="0" xfId="1" applyFont="1" applyAlignment="1">
      <alignment vertical="center"/>
    </xf>
    <xf numFmtId="0" fontId="28" fillId="0" borderId="4" xfId="1" applyFont="1" applyBorder="1" applyAlignment="1">
      <alignment vertical="center"/>
    </xf>
    <xf numFmtId="0" fontId="28" fillId="0" borderId="79" xfId="1" applyFont="1" applyBorder="1" applyAlignment="1">
      <alignment vertical="center"/>
    </xf>
    <xf numFmtId="0" fontId="28" fillId="0" borderId="80" xfId="1" applyFont="1" applyBorder="1" applyAlignment="1">
      <alignment vertical="center"/>
    </xf>
    <xf numFmtId="0" fontId="38" fillId="0" borderId="0" xfId="1" applyFont="1" applyAlignment="1">
      <alignment horizontal="center" vertical="center"/>
    </xf>
    <xf numFmtId="0" fontId="17" fillId="0" borderId="0" xfId="1" applyFont="1" applyAlignment="1">
      <alignment horizontal="center" vertical="center"/>
    </xf>
    <xf numFmtId="0" fontId="26" fillId="0" borderId="0" xfId="1" applyFont="1" applyAlignment="1">
      <alignment horizontal="center" vertical="center"/>
    </xf>
    <xf numFmtId="0" fontId="17" fillId="0" borderId="0" xfId="1" applyFont="1" applyAlignment="1">
      <alignment vertical="center"/>
    </xf>
    <xf numFmtId="0" fontId="17" fillId="0" borderId="7" xfId="1" applyFont="1" applyBorder="1" applyAlignment="1">
      <alignment vertical="center"/>
    </xf>
    <xf numFmtId="0" fontId="17" fillId="0" borderId="5" xfId="1" applyFont="1" applyBorder="1" applyAlignment="1">
      <alignment vertical="center"/>
    </xf>
    <xf numFmtId="0" fontId="17" fillId="0" borderId="9" xfId="1" applyFont="1" applyBorder="1" applyAlignment="1">
      <alignment vertical="center"/>
    </xf>
    <xf numFmtId="0" fontId="17" fillId="0" borderId="2" xfId="1" applyFont="1" applyBorder="1" applyAlignment="1">
      <alignment vertical="center"/>
    </xf>
    <xf numFmtId="0" fontId="17" fillId="0" borderId="1" xfId="1" applyFont="1" applyBorder="1" applyAlignment="1">
      <alignment vertical="center"/>
    </xf>
    <xf numFmtId="0" fontId="17" fillId="0" borderId="0" xfId="1" applyFont="1" applyAlignment="1">
      <alignment horizontal="right" vertical="center"/>
    </xf>
    <xf numFmtId="0" fontId="17" fillId="0" borderId="8" xfId="1" applyFont="1" applyBorder="1" applyAlignment="1">
      <alignment horizontal="right" vertical="center"/>
    </xf>
    <xf numFmtId="0" fontId="17" fillId="0" borderId="10" xfId="1" applyFont="1" applyBorder="1" applyAlignment="1">
      <alignment vertical="center"/>
    </xf>
    <xf numFmtId="0" fontId="17" fillId="0" borderId="11" xfId="1" applyFont="1" applyBorder="1" applyAlignment="1">
      <alignment vertical="center"/>
    </xf>
    <xf numFmtId="0" fontId="17" fillId="0" borderId="8" xfId="1" applyFont="1" applyBorder="1" applyAlignment="1">
      <alignment vertical="center"/>
    </xf>
    <xf numFmtId="0" fontId="26" fillId="0" borderId="79" xfId="1" applyFont="1" applyBorder="1" applyAlignment="1">
      <alignment vertical="center"/>
    </xf>
    <xf numFmtId="0" fontId="26" fillId="0" borderId="80" xfId="1" applyFont="1" applyBorder="1" applyAlignment="1">
      <alignment vertical="center"/>
    </xf>
    <xf numFmtId="0" fontId="22" fillId="0" borderId="0" xfId="1" applyFont="1" applyAlignment="1">
      <alignment vertical="center"/>
    </xf>
    <xf numFmtId="0" fontId="18" fillId="0" borderId="0" xfId="1" applyFont="1" applyAlignment="1">
      <alignment horizontal="center" vertical="center"/>
    </xf>
    <xf numFmtId="0" fontId="17" fillId="0" borderId="79" xfId="1" applyFont="1" applyBorder="1" applyAlignment="1">
      <alignment vertical="center"/>
    </xf>
    <xf numFmtId="0" fontId="17" fillId="0" borderId="80" xfId="1" applyFont="1" applyBorder="1" applyAlignment="1">
      <alignment vertical="center"/>
    </xf>
    <xf numFmtId="0" fontId="8" fillId="0" borderId="10" xfId="2" applyFont="1" applyBorder="1" applyAlignment="1">
      <alignment vertical="center" shrinkToFit="1"/>
    </xf>
    <xf numFmtId="176" fontId="13" fillId="0" borderId="0" xfId="1" applyNumberFormat="1" applyFont="1" applyAlignment="1" applyProtection="1">
      <alignment horizontal="center" vertical="center"/>
      <protection locked="0"/>
    </xf>
    <xf numFmtId="176" fontId="10" fillId="0" borderId="0" xfId="1" applyNumberFormat="1" applyFont="1" applyAlignment="1">
      <alignment vertical="center"/>
    </xf>
    <xf numFmtId="0" fontId="41" fillId="0" borderId="0" xfId="0" applyFont="1"/>
    <xf numFmtId="0" fontId="3" fillId="0" borderId="7" xfId="0" applyFont="1" applyBorder="1"/>
    <xf numFmtId="0" fontId="3" fillId="0" borderId="5" xfId="0" applyFont="1" applyBorder="1"/>
    <xf numFmtId="0" fontId="3" fillId="0" borderId="9" xfId="0" applyFont="1" applyBorder="1"/>
    <xf numFmtId="0" fontId="3" fillId="0" borderId="2" xfId="0" applyFont="1" applyBorder="1"/>
    <xf numFmtId="0" fontId="3" fillId="0" borderId="1" xfId="0" applyFont="1" applyBorder="1"/>
    <xf numFmtId="0" fontId="3" fillId="0" borderId="0" xfId="0" applyFont="1" applyAlignment="1">
      <alignment horizontal="right"/>
    </xf>
    <xf numFmtId="0" fontId="3" fillId="0" borderId="10" xfId="0" applyFont="1" applyBorder="1"/>
    <xf numFmtId="0" fontId="3" fillId="0" borderId="8" xfId="0" applyFont="1" applyBorder="1"/>
    <xf numFmtId="0" fontId="3" fillId="0" borderId="11" xfId="0" applyFont="1" applyBorder="1"/>
    <xf numFmtId="0" fontId="42" fillId="0" borderId="0" xfId="0" applyFont="1"/>
    <xf numFmtId="0" fontId="3" fillId="0" borderId="0" xfId="0" applyFont="1" applyAlignment="1">
      <alignment horizontal="center"/>
    </xf>
    <xf numFmtId="0" fontId="10" fillId="0" borderId="0" xfId="0" applyFont="1"/>
    <xf numFmtId="0" fontId="43" fillId="0" borderId="0" xfId="2" applyFont="1">
      <alignment vertical="center"/>
    </xf>
    <xf numFmtId="0" fontId="44" fillId="0" borderId="0" xfId="2" applyFont="1" applyAlignment="1">
      <alignment horizontal="left" vertical="center"/>
    </xf>
    <xf numFmtId="0" fontId="28" fillId="0" borderId="15" xfId="2" applyFont="1" applyBorder="1">
      <alignment vertical="center"/>
    </xf>
    <xf numFmtId="0" fontId="43" fillId="0" borderId="74" xfId="2" applyFont="1" applyBorder="1">
      <alignment vertical="center"/>
    </xf>
    <xf numFmtId="0" fontId="45" fillId="0" borderId="0" xfId="2" applyFont="1">
      <alignment vertical="center"/>
    </xf>
    <xf numFmtId="0" fontId="43" fillId="0" borderId="75" xfId="2" applyFont="1" applyBorder="1">
      <alignment vertical="center"/>
    </xf>
    <xf numFmtId="0" fontId="46" fillId="0" borderId="0" xfId="2" applyFont="1">
      <alignment vertical="center"/>
    </xf>
    <xf numFmtId="0" fontId="46" fillId="0" borderId="74" xfId="2" applyFont="1" applyBorder="1">
      <alignment vertical="center"/>
    </xf>
    <xf numFmtId="0" fontId="46" fillId="0" borderId="75" xfId="2" applyFont="1" applyBorder="1">
      <alignment vertical="center"/>
    </xf>
    <xf numFmtId="0" fontId="46" fillId="0" borderId="74" xfId="2" applyFont="1" applyBorder="1" applyProtection="1">
      <alignment vertical="center"/>
      <protection locked="0"/>
    </xf>
    <xf numFmtId="0" fontId="46" fillId="0" borderId="0" xfId="2" applyFont="1" applyProtection="1">
      <alignment vertical="center"/>
      <protection locked="0"/>
    </xf>
    <xf numFmtId="0" fontId="46" fillId="0" borderId="75" xfId="2" applyFont="1" applyBorder="1" applyProtection="1">
      <alignment vertical="center"/>
      <protection locked="0"/>
    </xf>
    <xf numFmtId="0" fontId="39" fillId="0" borderId="0" xfId="1" applyFont="1" applyAlignment="1">
      <alignment vertical="center"/>
    </xf>
    <xf numFmtId="0" fontId="46" fillId="0" borderId="0" xfId="1" applyFont="1" applyAlignment="1">
      <alignment vertical="center"/>
    </xf>
    <xf numFmtId="0" fontId="39" fillId="0" borderId="74" xfId="1" applyFont="1" applyBorder="1" applyAlignment="1">
      <alignment vertical="center"/>
    </xf>
    <xf numFmtId="0" fontId="39" fillId="0" borderId="75" xfId="1" applyFont="1" applyBorder="1" applyAlignment="1">
      <alignment vertical="center"/>
    </xf>
    <xf numFmtId="0" fontId="43" fillId="0" borderId="0" xfId="1" applyFont="1" applyAlignment="1">
      <alignment vertical="center"/>
    </xf>
    <xf numFmtId="0" fontId="43" fillId="0" borderId="74" xfId="1" applyFont="1" applyBorder="1" applyAlignment="1">
      <alignment vertical="center"/>
    </xf>
    <xf numFmtId="0" fontId="43" fillId="0" borderId="75" xfId="1" applyFont="1" applyBorder="1" applyAlignment="1">
      <alignment vertical="center"/>
    </xf>
    <xf numFmtId="0" fontId="44" fillId="0" borderId="0" xfId="1" applyFont="1" applyAlignment="1">
      <alignment vertical="center"/>
    </xf>
    <xf numFmtId="0" fontId="48" fillId="0" borderId="0" xfId="1" applyFont="1" applyAlignment="1">
      <alignment vertical="center"/>
    </xf>
    <xf numFmtId="0" fontId="47" fillId="0" borderId="0" xfId="1" applyFont="1" applyAlignment="1">
      <alignment vertical="top"/>
    </xf>
    <xf numFmtId="0" fontId="47" fillId="0" borderId="0" xfId="1" applyFont="1" applyAlignment="1">
      <alignment vertical="center"/>
    </xf>
    <xf numFmtId="49" fontId="47" fillId="0" borderId="0" xfId="1" applyNumberFormat="1" applyFont="1" applyAlignment="1">
      <alignment vertical="center"/>
    </xf>
    <xf numFmtId="49" fontId="48" fillId="0" borderId="0" xfId="1" applyNumberFormat="1" applyFont="1" applyAlignment="1">
      <alignment vertical="center"/>
    </xf>
    <xf numFmtId="0" fontId="51" fillId="0" borderId="0" xfId="2" applyFont="1">
      <alignment vertical="center"/>
    </xf>
    <xf numFmtId="0" fontId="51" fillId="3" borderId="15" xfId="2" applyFont="1" applyFill="1" applyBorder="1">
      <alignment vertical="center"/>
    </xf>
    <xf numFmtId="0" fontId="51" fillId="4" borderId="15" xfId="2" applyFont="1" applyFill="1" applyBorder="1">
      <alignment vertical="center"/>
    </xf>
    <xf numFmtId="0" fontId="52" fillId="0" borderId="0" xfId="2" applyFont="1">
      <alignment vertical="center"/>
    </xf>
    <xf numFmtId="0" fontId="54" fillId="0" borderId="0" xfId="2" applyFont="1">
      <alignment vertical="center"/>
    </xf>
    <xf numFmtId="0" fontId="48" fillId="0" borderId="0" xfId="2" applyFont="1">
      <alignment vertical="center"/>
    </xf>
    <xf numFmtId="0" fontId="56" fillId="0" borderId="0" xfId="2" applyFont="1">
      <alignment vertical="center"/>
    </xf>
    <xf numFmtId="0" fontId="57" fillId="0" borderId="0" xfId="2" applyFont="1">
      <alignment vertical="center"/>
    </xf>
    <xf numFmtId="0" fontId="58" fillId="0" borderId="0" xfId="2" applyFont="1">
      <alignment vertical="center"/>
    </xf>
    <xf numFmtId="0" fontId="58" fillId="0" borderId="0" xfId="2" applyFont="1" applyAlignment="1">
      <alignment horizontal="right" vertical="center"/>
    </xf>
    <xf numFmtId="0" fontId="58" fillId="0" borderId="15" xfId="2" applyFont="1" applyBorder="1">
      <alignment vertical="center"/>
    </xf>
    <xf numFmtId="0" fontId="48" fillId="0" borderId="15" xfId="2" applyFont="1" applyBorder="1" applyAlignment="1">
      <alignment horizontal="center" vertical="center"/>
    </xf>
    <xf numFmtId="0" fontId="48" fillId="0" borderId="15" xfId="2" applyFont="1" applyBorder="1" applyAlignment="1">
      <alignment horizontal="center" vertical="center" wrapText="1"/>
    </xf>
    <xf numFmtId="0" fontId="48" fillId="0" borderId="15" xfId="2" applyFont="1" applyBorder="1">
      <alignment vertical="center"/>
    </xf>
    <xf numFmtId="184" fontId="28" fillId="0" borderId="0" xfId="1" applyNumberFormat="1" applyFont="1" applyAlignment="1">
      <alignment vertical="center" shrinkToFit="1"/>
    </xf>
    <xf numFmtId="0" fontId="53" fillId="0" borderId="0" xfId="2" applyFont="1">
      <alignment vertical="center"/>
    </xf>
    <xf numFmtId="176" fontId="47" fillId="0" borderId="0" xfId="1" applyNumberFormat="1" applyFont="1" applyAlignment="1">
      <alignment horizontal="center" vertical="center"/>
    </xf>
    <xf numFmtId="176" fontId="13" fillId="0" borderId="0" xfId="1" applyNumberFormat="1" applyFont="1" applyAlignment="1" applyProtection="1">
      <alignment horizontal="center" vertical="center"/>
      <protection locked="0"/>
    </xf>
    <xf numFmtId="176" fontId="11" fillId="0" borderId="0" xfId="1" applyNumberFormat="1" applyFont="1" applyAlignment="1">
      <alignment horizontal="center" vertical="center"/>
    </xf>
    <xf numFmtId="176" fontId="11" fillId="2" borderId="32" xfId="1" applyNumberFormat="1" applyFont="1" applyFill="1" applyBorder="1" applyAlignment="1" applyProtection="1">
      <alignment horizontal="center" vertical="center"/>
      <protection locked="0"/>
    </xf>
    <xf numFmtId="176" fontId="11" fillId="2" borderId="33" xfId="1" applyNumberFormat="1" applyFont="1" applyFill="1" applyBorder="1" applyAlignment="1" applyProtection="1">
      <alignment horizontal="center" vertical="center"/>
      <protection locked="0"/>
    </xf>
    <xf numFmtId="176" fontId="11" fillId="2" borderId="34" xfId="1" applyNumberFormat="1" applyFont="1" applyFill="1" applyBorder="1" applyAlignment="1" applyProtection="1">
      <alignment horizontal="center" vertical="center"/>
      <protection locked="0"/>
    </xf>
    <xf numFmtId="49" fontId="11" fillId="0" borderId="27" xfId="1" applyNumberFormat="1" applyFont="1" applyBorder="1" applyAlignment="1">
      <alignment horizontal="center" vertical="center" shrinkToFit="1"/>
    </xf>
    <xf numFmtId="49" fontId="11" fillId="0" borderId="25" xfId="1" applyNumberFormat="1" applyFont="1" applyBorder="1" applyAlignment="1">
      <alignment horizontal="center" vertical="center" shrinkToFit="1"/>
    </xf>
    <xf numFmtId="49" fontId="11" fillId="0" borderId="26" xfId="1" applyNumberFormat="1" applyFont="1" applyBorder="1" applyAlignment="1">
      <alignment horizontal="center" vertical="center" shrinkToFit="1"/>
    </xf>
    <xf numFmtId="49" fontId="11" fillId="0" borderId="28" xfId="1" applyNumberFormat="1" applyFont="1" applyBorder="1" applyAlignment="1">
      <alignment horizontal="center" vertical="center" shrinkToFit="1"/>
    </xf>
    <xf numFmtId="49" fontId="11" fillId="0" borderId="29" xfId="1" applyNumberFormat="1" applyFont="1" applyBorder="1" applyAlignment="1">
      <alignment horizontal="center" vertical="center" shrinkToFit="1"/>
    </xf>
    <xf numFmtId="49" fontId="11" fillId="0" borderId="30" xfId="1" applyNumberFormat="1" applyFont="1" applyBorder="1" applyAlignment="1">
      <alignment horizontal="center" vertical="center" shrinkToFit="1"/>
    </xf>
    <xf numFmtId="176" fontId="11" fillId="0" borderId="0" xfId="1" applyNumberFormat="1" applyFont="1" applyAlignment="1">
      <alignment horizontal="center" vertical="center" shrinkToFit="1"/>
    </xf>
    <xf numFmtId="49" fontId="11" fillId="2" borderId="7" xfId="1" applyNumberFormat="1" applyFont="1" applyFill="1" applyBorder="1" applyAlignment="1" applyProtection="1">
      <alignment horizontal="center" vertical="center"/>
      <protection locked="0"/>
    </xf>
    <xf numFmtId="49" fontId="11" fillId="2" borderId="5" xfId="1" applyNumberFormat="1" applyFont="1" applyFill="1" applyBorder="1" applyAlignment="1" applyProtection="1">
      <alignment horizontal="center" vertical="center"/>
      <protection locked="0"/>
    </xf>
    <xf numFmtId="49" fontId="11" fillId="2" borderId="9" xfId="1" applyNumberFormat="1" applyFont="1" applyFill="1" applyBorder="1" applyAlignment="1" applyProtection="1">
      <alignment horizontal="center" vertical="center"/>
      <protection locked="0"/>
    </xf>
    <xf numFmtId="49" fontId="11" fillId="2" borderId="8" xfId="1" applyNumberFormat="1" applyFont="1" applyFill="1" applyBorder="1" applyAlignment="1" applyProtection="1">
      <alignment horizontal="center" vertical="center"/>
      <protection locked="0"/>
    </xf>
    <xf numFmtId="49" fontId="11" fillId="2" borderId="10" xfId="1" applyNumberFormat="1" applyFont="1" applyFill="1" applyBorder="1" applyAlignment="1" applyProtection="1">
      <alignment horizontal="center" vertical="center"/>
      <protection locked="0"/>
    </xf>
    <xf numFmtId="49" fontId="11" fillId="2" borderId="11" xfId="1" applyNumberFormat="1" applyFont="1" applyFill="1" applyBorder="1" applyAlignment="1" applyProtection="1">
      <alignment horizontal="center" vertical="center"/>
      <protection locked="0"/>
    </xf>
    <xf numFmtId="176" fontId="11" fillId="2" borderId="3" xfId="1" applyNumberFormat="1" applyFont="1" applyFill="1" applyBorder="1" applyAlignment="1" applyProtection="1">
      <alignment horizontal="center" vertical="center"/>
      <protection locked="0"/>
    </xf>
    <xf numFmtId="176" fontId="11" fillId="2" borderId="6" xfId="1" applyNumberFormat="1" applyFont="1" applyFill="1" applyBorder="1" applyAlignment="1" applyProtection="1">
      <alignment horizontal="center" vertical="center"/>
      <protection locked="0"/>
    </xf>
    <xf numFmtId="176" fontId="11" fillId="2" borderId="4" xfId="1" applyNumberFormat="1" applyFont="1" applyFill="1" applyBorder="1" applyAlignment="1" applyProtection="1">
      <alignment horizontal="center" vertical="center"/>
      <protection locked="0"/>
    </xf>
    <xf numFmtId="176" fontId="11" fillId="0" borderId="33" xfId="1" applyNumberFormat="1" applyFont="1" applyBorder="1" applyAlignment="1">
      <alignment horizontal="center" vertical="center" shrinkToFit="1"/>
    </xf>
    <xf numFmtId="176" fontId="11" fillId="0" borderId="34" xfId="1" applyNumberFormat="1" applyFont="1" applyBorder="1" applyAlignment="1">
      <alignment horizontal="center" vertical="center" shrinkToFit="1"/>
    </xf>
    <xf numFmtId="176" fontId="11" fillId="0" borderId="7" xfId="1" applyNumberFormat="1" applyFont="1" applyBorder="1" applyAlignment="1">
      <alignment horizontal="center" vertical="center"/>
    </xf>
    <xf numFmtId="176" fontId="11" fillId="0" borderId="5" xfId="1" applyNumberFormat="1" applyFont="1" applyBorder="1" applyAlignment="1">
      <alignment horizontal="center" vertical="center"/>
    </xf>
    <xf numFmtId="176" fontId="4" fillId="0" borderId="0" xfId="1" applyNumberFormat="1" applyFont="1" applyAlignment="1">
      <alignment horizontal="center" vertical="center"/>
    </xf>
    <xf numFmtId="176" fontId="4" fillId="2" borderId="32" xfId="1" applyNumberFormat="1" applyFont="1" applyFill="1" applyBorder="1" applyAlignment="1" applyProtection="1">
      <alignment horizontal="left" vertical="center"/>
      <protection locked="0"/>
    </xf>
    <xf numFmtId="176" fontId="4" fillId="2" borderId="33" xfId="1" applyNumberFormat="1" applyFont="1" applyFill="1" applyBorder="1" applyAlignment="1" applyProtection="1">
      <alignment horizontal="left" vertical="center"/>
      <protection locked="0"/>
    </xf>
    <xf numFmtId="176" fontId="4" fillId="2" borderId="34" xfId="1" applyNumberFormat="1" applyFont="1" applyFill="1" applyBorder="1" applyAlignment="1" applyProtection="1">
      <alignment horizontal="left" vertical="center"/>
      <protection locked="0"/>
    </xf>
    <xf numFmtId="176" fontId="15" fillId="0" borderId="0" xfId="1" applyNumberFormat="1" applyFont="1" applyAlignment="1">
      <alignment horizontal="center" vertical="center"/>
    </xf>
    <xf numFmtId="176" fontId="11" fillId="2" borderId="27" xfId="1" applyNumberFormat="1" applyFont="1" applyFill="1" applyBorder="1" applyAlignment="1" applyProtection="1">
      <alignment horizontal="left" vertical="center"/>
      <protection locked="0"/>
    </xf>
    <xf numFmtId="176" fontId="11" fillId="2" borderId="25" xfId="1" applyNumberFormat="1" applyFont="1" applyFill="1" applyBorder="1" applyAlignment="1" applyProtection="1">
      <alignment horizontal="left" vertical="center"/>
      <protection locked="0"/>
    </xf>
    <xf numFmtId="176" fontId="11" fillId="2" borderId="26" xfId="1" applyNumberFormat="1" applyFont="1" applyFill="1" applyBorder="1" applyAlignment="1" applyProtection="1">
      <alignment horizontal="left" vertical="center"/>
      <protection locked="0"/>
    </xf>
    <xf numFmtId="176" fontId="11" fillId="2" borderId="28" xfId="1" applyNumberFormat="1" applyFont="1" applyFill="1" applyBorder="1" applyAlignment="1" applyProtection="1">
      <alignment horizontal="left" vertical="center"/>
      <protection locked="0"/>
    </xf>
    <xf numFmtId="176" fontId="11" fillId="2" borderId="29" xfId="1" applyNumberFormat="1" applyFont="1" applyFill="1" applyBorder="1" applyAlignment="1" applyProtection="1">
      <alignment horizontal="left" vertical="center"/>
      <protection locked="0"/>
    </xf>
    <xf numFmtId="176" fontId="11" fillId="2" borderId="30" xfId="1" applyNumberFormat="1" applyFont="1" applyFill="1" applyBorder="1" applyAlignment="1" applyProtection="1">
      <alignment horizontal="left" vertical="center"/>
      <protection locked="0"/>
    </xf>
    <xf numFmtId="176" fontId="4" fillId="0" borderId="29" xfId="1" applyNumberFormat="1" applyFont="1" applyBorder="1" applyAlignment="1">
      <alignment horizontal="center" vertical="center"/>
    </xf>
    <xf numFmtId="176" fontId="11" fillId="2" borderId="31" xfId="1" applyNumberFormat="1" applyFont="1" applyFill="1" applyBorder="1" applyAlignment="1" applyProtection="1">
      <alignment horizontal="center" vertical="center"/>
      <protection locked="0"/>
    </xf>
    <xf numFmtId="176" fontId="11" fillId="2" borderId="27" xfId="1" applyNumberFormat="1" applyFont="1" applyFill="1" applyBorder="1" applyAlignment="1" applyProtection="1">
      <alignment horizontal="center" vertical="center"/>
      <protection locked="0"/>
    </xf>
    <xf numFmtId="176" fontId="11" fillId="2" borderId="25" xfId="1" applyNumberFormat="1" applyFont="1" applyFill="1" applyBorder="1" applyAlignment="1" applyProtection="1">
      <alignment horizontal="center" vertical="center"/>
      <protection locked="0"/>
    </xf>
    <xf numFmtId="176" fontId="11" fillId="2" borderId="26" xfId="1" applyNumberFormat="1" applyFont="1" applyFill="1" applyBorder="1" applyAlignment="1" applyProtection="1">
      <alignment horizontal="center" vertical="center"/>
      <protection locked="0"/>
    </xf>
    <xf numFmtId="176" fontId="11" fillId="2" borderId="28" xfId="1" applyNumberFormat="1" applyFont="1" applyFill="1" applyBorder="1" applyAlignment="1" applyProtection="1">
      <alignment horizontal="center" vertical="center"/>
      <protection locked="0"/>
    </xf>
    <xf numFmtId="176" fontId="11" fillId="2" borderId="29" xfId="1" applyNumberFormat="1" applyFont="1" applyFill="1" applyBorder="1" applyAlignment="1" applyProtection="1">
      <alignment horizontal="center" vertical="center"/>
      <protection locked="0"/>
    </xf>
    <xf numFmtId="176" fontId="11" fillId="2" borderId="30" xfId="1" applyNumberFormat="1" applyFont="1" applyFill="1" applyBorder="1" applyAlignment="1" applyProtection="1">
      <alignment horizontal="center" vertical="center"/>
      <protection locked="0"/>
    </xf>
    <xf numFmtId="176" fontId="4" fillId="0" borderId="0" xfId="1" applyNumberFormat="1" applyFont="1" applyAlignment="1">
      <alignment horizontal="center" vertical="center" shrinkToFit="1"/>
    </xf>
    <xf numFmtId="176" fontId="11" fillId="2" borderId="7" xfId="1" applyNumberFormat="1" applyFont="1" applyFill="1" applyBorder="1" applyAlignment="1" applyProtection="1">
      <alignment horizontal="center" vertical="center"/>
      <protection locked="0"/>
    </xf>
    <xf numFmtId="176" fontId="11" fillId="2" borderId="5" xfId="1" applyNumberFormat="1" applyFont="1" applyFill="1" applyBorder="1" applyAlignment="1" applyProtection="1">
      <alignment horizontal="center" vertical="center"/>
      <protection locked="0"/>
    </xf>
    <xf numFmtId="176" fontId="11" fillId="2" borderId="9" xfId="1" applyNumberFormat="1" applyFont="1" applyFill="1" applyBorder="1" applyAlignment="1" applyProtection="1">
      <alignment horizontal="center" vertical="center"/>
      <protection locked="0"/>
    </xf>
    <xf numFmtId="176" fontId="11" fillId="2" borderId="8" xfId="1" applyNumberFormat="1" applyFont="1" applyFill="1" applyBorder="1" applyAlignment="1" applyProtection="1">
      <alignment horizontal="center" vertical="center"/>
      <protection locked="0"/>
    </xf>
    <xf numFmtId="176" fontId="11" fillId="2" borderId="10" xfId="1" applyNumberFormat="1" applyFont="1" applyFill="1" applyBorder="1" applyAlignment="1" applyProtection="1">
      <alignment horizontal="center" vertical="center"/>
      <protection locked="0"/>
    </xf>
    <xf numFmtId="176" fontId="11" fillId="2" borderId="11" xfId="1" applyNumberFormat="1" applyFont="1" applyFill="1" applyBorder="1" applyAlignment="1" applyProtection="1">
      <alignment horizontal="center" vertical="center"/>
      <protection locked="0"/>
    </xf>
    <xf numFmtId="49" fontId="11" fillId="0" borderId="0" xfId="1" applyNumberFormat="1" applyFont="1" applyAlignment="1">
      <alignment horizontal="center" vertical="center"/>
    </xf>
    <xf numFmtId="49" fontId="12" fillId="0" borderId="0" xfId="1" applyNumberFormat="1" applyFont="1" applyAlignment="1">
      <alignment horizontal="center" vertical="center"/>
    </xf>
    <xf numFmtId="176" fontId="11" fillId="2" borderId="7" xfId="1" applyNumberFormat="1" applyFont="1" applyFill="1" applyBorder="1" applyAlignment="1" applyProtection="1">
      <alignment horizontal="left" vertical="center"/>
      <protection locked="0"/>
    </xf>
    <xf numFmtId="176" fontId="11" fillId="2" borderId="5" xfId="1" applyNumberFormat="1" applyFont="1" applyFill="1" applyBorder="1" applyAlignment="1" applyProtection="1">
      <alignment horizontal="left" vertical="center"/>
      <protection locked="0"/>
    </xf>
    <xf numFmtId="176" fontId="11" fillId="2" borderId="9" xfId="1" applyNumberFormat="1" applyFont="1" applyFill="1" applyBorder="1" applyAlignment="1" applyProtection="1">
      <alignment horizontal="left" vertical="center"/>
      <protection locked="0"/>
    </xf>
    <xf numFmtId="176" fontId="11" fillId="2" borderId="8" xfId="1" applyNumberFormat="1" applyFont="1" applyFill="1" applyBorder="1" applyAlignment="1" applyProtection="1">
      <alignment horizontal="left" vertical="center"/>
      <protection locked="0"/>
    </xf>
    <xf numFmtId="176" fontId="11" fillId="2" borderId="10" xfId="1" applyNumberFormat="1" applyFont="1" applyFill="1" applyBorder="1" applyAlignment="1" applyProtection="1">
      <alignment horizontal="left" vertical="center"/>
      <protection locked="0"/>
    </xf>
    <xf numFmtId="176" fontId="11" fillId="2" borderId="11" xfId="1" applyNumberFormat="1" applyFont="1" applyFill="1" applyBorder="1" applyAlignment="1" applyProtection="1">
      <alignment horizontal="left" vertical="center"/>
      <protection locked="0"/>
    </xf>
    <xf numFmtId="176" fontId="4" fillId="0" borderId="0" xfId="1" applyNumberFormat="1" applyFont="1" applyAlignment="1">
      <alignment horizontal="center" wrapText="1"/>
    </xf>
    <xf numFmtId="176" fontId="4" fillId="0" borderId="0" xfId="1" applyNumberFormat="1" applyFont="1" applyAlignment="1">
      <alignment horizontal="center"/>
    </xf>
    <xf numFmtId="49" fontId="15" fillId="0" borderId="0" xfId="1" applyNumberFormat="1" applyFont="1" applyAlignment="1">
      <alignment horizontal="center" vertical="center"/>
    </xf>
    <xf numFmtId="49" fontId="11" fillId="2" borderId="27" xfId="1" applyNumberFormat="1" applyFont="1" applyFill="1" applyBorder="1" applyAlignment="1" applyProtection="1">
      <alignment horizontal="center" vertical="center"/>
      <protection locked="0"/>
    </xf>
    <xf numFmtId="49" fontId="11" fillId="2" borderId="25" xfId="1" applyNumberFormat="1" applyFont="1" applyFill="1" applyBorder="1" applyAlignment="1" applyProtection="1">
      <alignment horizontal="center" vertical="center"/>
      <protection locked="0"/>
    </xf>
    <xf numFmtId="49" fontId="11" fillId="2" borderId="26" xfId="1" applyNumberFormat="1" applyFont="1" applyFill="1" applyBorder="1" applyAlignment="1" applyProtection="1">
      <alignment horizontal="center" vertical="center"/>
      <protection locked="0"/>
    </xf>
    <xf numFmtId="49" fontId="11" fillId="2" borderId="28" xfId="1" applyNumberFormat="1" applyFont="1" applyFill="1" applyBorder="1" applyAlignment="1" applyProtection="1">
      <alignment horizontal="center" vertical="center"/>
      <protection locked="0"/>
    </xf>
    <xf numFmtId="49" fontId="11" fillId="2" borderId="29" xfId="1" applyNumberFormat="1" applyFont="1" applyFill="1" applyBorder="1" applyAlignment="1" applyProtection="1">
      <alignment horizontal="center" vertical="center"/>
      <protection locked="0"/>
    </xf>
    <xf numFmtId="49" fontId="11" fillId="2" borderId="30" xfId="1" applyNumberFormat="1" applyFont="1" applyFill="1" applyBorder="1" applyAlignment="1" applyProtection="1">
      <alignment horizontal="center" vertical="center"/>
      <protection locked="0"/>
    </xf>
    <xf numFmtId="49" fontId="11" fillId="2" borderId="27" xfId="1" applyNumberFormat="1" applyFont="1" applyFill="1" applyBorder="1" applyAlignment="1" applyProtection="1">
      <alignment horizontal="left" vertical="center"/>
      <protection locked="0"/>
    </xf>
    <xf numFmtId="49" fontId="11" fillId="2" borderId="25" xfId="1" applyNumberFormat="1" applyFont="1" applyFill="1" applyBorder="1" applyAlignment="1" applyProtection="1">
      <alignment horizontal="left" vertical="center"/>
      <protection locked="0"/>
    </xf>
    <xf numFmtId="49" fontId="11" fillId="2" borderId="26" xfId="1" applyNumberFormat="1" applyFont="1" applyFill="1" applyBorder="1" applyAlignment="1" applyProtection="1">
      <alignment horizontal="left" vertical="center"/>
      <protection locked="0"/>
    </xf>
    <xf numFmtId="49" fontId="11" fillId="2" borderId="28" xfId="1" applyNumberFormat="1" applyFont="1" applyFill="1" applyBorder="1" applyAlignment="1" applyProtection="1">
      <alignment horizontal="left" vertical="center"/>
      <protection locked="0"/>
    </xf>
    <xf numFmtId="49" fontId="11" fillId="2" borderId="29" xfId="1" applyNumberFormat="1" applyFont="1" applyFill="1" applyBorder="1" applyAlignment="1" applyProtection="1">
      <alignment horizontal="left" vertical="center"/>
      <protection locked="0"/>
    </xf>
    <xf numFmtId="49" fontId="11" fillId="2" borderId="30" xfId="1" applyNumberFormat="1" applyFont="1" applyFill="1" applyBorder="1" applyAlignment="1" applyProtection="1">
      <alignment horizontal="left" vertical="center"/>
      <protection locked="0"/>
    </xf>
    <xf numFmtId="49" fontId="11" fillId="2" borderId="7" xfId="1" applyNumberFormat="1" applyFont="1" applyFill="1" applyBorder="1" applyAlignment="1" applyProtection="1">
      <alignment horizontal="center" vertical="center" shrinkToFit="1"/>
      <protection locked="0"/>
    </xf>
    <xf numFmtId="49" fontId="11" fillId="2" borderId="5" xfId="1" applyNumberFormat="1" applyFont="1" applyFill="1" applyBorder="1" applyAlignment="1" applyProtection="1">
      <alignment horizontal="center" vertical="center" shrinkToFit="1"/>
      <protection locked="0"/>
    </xf>
    <xf numFmtId="49" fontId="11" fillId="2" borderId="9" xfId="1" applyNumberFormat="1" applyFont="1" applyFill="1" applyBorder="1" applyAlignment="1" applyProtection="1">
      <alignment horizontal="center" vertical="center" shrinkToFit="1"/>
      <protection locked="0"/>
    </xf>
    <xf numFmtId="49" fontId="11" fillId="2" borderId="8" xfId="1" applyNumberFormat="1" applyFont="1" applyFill="1" applyBorder="1" applyAlignment="1" applyProtection="1">
      <alignment horizontal="center" vertical="center" shrinkToFit="1"/>
      <protection locked="0"/>
    </xf>
    <xf numFmtId="49" fontId="11" fillId="2" borderId="10" xfId="1" applyNumberFormat="1" applyFont="1" applyFill="1" applyBorder="1" applyAlignment="1" applyProtection="1">
      <alignment horizontal="center" vertical="center" shrinkToFit="1"/>
      <protection locked="0"/>
    </xf>
    <xf numFmtId="49" fontId="11" fillId="2" borderId="11" xfId="1" applyNumberFormat="1" applyFont="1" applyFill="1" applyBorder="1" applyAlignment="1" applyProtection="1">
      <alignment horizontal="center" vertical="center" shrinkToFit="1"/>
      <protection locked="0"/>
    </xf>
    <xf numFmtId="176" fontId="11" fillId="0" borderId="0" xfId="1" applyNumberFormat="1" applyFont="1" applyAlignment="1">
      <alignment horizontal="left" vertical="center" shrinkToFit="1"/>
    </xf>
    <xf numFmtId="176" fontId="14" fillId="0" borderId="0" xfId="1" applyNumberFormat="1" applyFont="1" applyAlignment="1">
      <alignment horizontal="center" vertical="center"/>
    </xf>
    <xf numFmtId="0" fontId="50" fillId="0" borderId="17" xfId="1" applyFont="1" applyBorder="1" applyAlignment="1">
      <alignment horizontal="center" vertical="center" shrinkToFit="1"/>
    </xf>
    <xf numFmtId="0" fontId="50" fillId="0" borderId="18" xfId="1" applyFont="1" applyBorder="1" applyAlignment="1">
      <alignment horizontal="center" vertical="center" shrinkToFit="1"/>
    </xf>
    <xf numFmtId="0" fontId="50" fillId="0" borderId="16" xfId="1" applyFont="1" applyBorder="1" applyAlignment="1">
      <alignment horizontal="center" vertical="center" shrinkToFit="1"/>
    </xf>
    <xf numFmtId="0" fontId="50" fillId="0" borderId="15" xfId="1" applyFont="1" applyBorder="1" applyAlignment="1">
      <alignment horizontal="center" vertical="center" shrinkToFit="1"/>
    </xf>
    <xf numFmtId="49" fontId="11" fillId="2" borderId="19" xfId="1" applyNumberFormat="1" applyFont="1" applyFill="1" applyBorder="1" applyAlignment="1" applyProtection="1">
      <alignment horizontal="left" vertical="center" shrinkToFit="1"/>
      <protection locked="0"/>
    </xf>
    <xf numFmtId="49" fontId="11" fillId="2" borderId="73" xfId="1" applyNumberFormat="1" applyFont="1" applyFill="1" applyBorder="1" applyAlignment="1" applyProtection="1">
      <alignment horizontal="left" vertical="center" shrinkToFit="1"/>
      <protection locked="0"/>
    </xf>
    <xf numFmtId="49" fontId="11" fillId="2" borderId="0" xfId="1" applyNumberFormat="1" applyFont="1" applyFill="1" applyAlignment="1" applyProtection="1">
      <alignment horizontal="left" vertical="center" shrinkToFit="1"/>
      <protection locked="0"/>
    </xf>
    <xf numFmtId="49" fontId="11" fillId="2" borderId="13" xfId="1" applyNumberFormat="1" applyFont="1" applyFill="1" applyBorder="1" applyAlignment="1" applyProtection="1">
      <alignment horizontal="left" vertical="center" shrinkToFit="1"/>
      <protection locked="0"/>
    </xf>
    <xf numFmtId="49" fontId="11" fillId="2" borderId="5" xfId="1" applyNumberFormat="1" applyFont="1" applyFill="1" applyBorder="1" applyAlignment="1" applyProtection="1">
      <alignment horizontal="left" vertical="center" shrinkToFit="1"/>
      <protection locked="0"/>
    </xf>
    <xf numFmtId="49" fontId="11" fillId="2" borderId="70" xfId="1" applyNumberFormat="1" applyFont="1" applyFill="1" applyBorder="1" applyAlignment="1" applyProtection="1">
      <alignment horizontal="left" vertical="center" shrinkToFit="1"/>
      <protection locked="0"/>
    </xf>
    <xf numFmtId="0" fontId="49" fillId="0" borderId="0" xfId="1" applyFont="1" applyAlignment="1">
      <alignment horizontal="center" vertical="center"/>
    </xf>
    <xf numFmtId="0" fontId="49" fillId="0" borderId="14" xfId="1" applyFont="1" applyBorder="1" applyAlignment="1">
      <alignment horizontal="center" vertical="center"/>
    </xf>
    <xf numFmtId="49" fontId="11" fillId="2" borderId="0" xfId="1" applyNumberFormat="1" applyFont="1" applyFill="1" applyAlignment="1" applyProtection="1">
      <alignment horizontal="center" vertical="center" shrinkToFit="1"/>
      <protection locked="0"/>
    </xf>
    <xf numFmtId="49" fontId="11" fillId="2" borderId="1" xfId="1" applyNumberFormat="1" applyFont="1" applyFill="1" applyBorder="1" applyAlignment="1" applyProtection="1">
      <alignment horizontal="center" vertical="center" shrinkToFit="1"/>
      <protection locked="0"/>
    </xf>
    <xf numFmtId="49" fontId="11" fillId="2" borderId="2" xfId="1" applyNumberFormat="1" applyFont="1" applyFill="1" applyBorder="1" applyAlignment="1" applyProtection="1">
      <alignment horizontal="center" vertical="center" shrinkToFit="1"/>
      <protection locked="0"/>
    </xf>
    <xf numFmtId="49" fontId="4" fillId="0" borderId="2" xfId="1" applyNumberFormat="1" applyFont="1" applyBorder="1" applyAlignment="1">
      <alignment horizontal="left" vertical="center" shrinkToFit="1"/>
    </xf>
    <xf numFmtId="49" fontId="4" fillId="0" borderId="0" xfId="1" applyNumberFormat="1" applyFont="1" applyAlignment="1">
      <alignment horizontal="left" vertical="center" shrinkToFit="1"/>
    </xf>
    <xf numFmtId="49" fontId="4" fillId="0" borderId="13" xfId="1" applyNumberFormat="1" applyFont="1" applyBorder="1" applyAlignment="1">
      <alignment horizontal="left" vertical="center" shrinkToFit="1"/>
    </xf>
    <xf numFmtId="49" fontId="11" fillId="2" borderId="4" xfId="1" applyNumberFormat="1" applyFont="1" applyFill="1" applyBorder="1" applyAlignment="1" applyProtection="1">
      <alignment horizontal="left" vertical="center" shrinkToFit="1"/>
      <protection locked="0"/>
    </xf>
    <xf numFmtId="49" fontId="11" fillId="2" borderId="15" xfId="1" applyNumberFormat="1" applyFont="1" applyFill="1" applyBorder="1" applyAlignment="1" applyProtection="1">
      <alignment horizontal="left" vertical="center" shrinkToFit="1"/>
      <protection locked="0"/>
    </xf>
    <xf numFmtId="49" fontId="11" fillId="2" borderId="21" xfId="1" applyNumberFormat="1" applyFont="1" applyFill="1" applyBorder="1" applyAlignment="1" applyProtection="1">
      <alignment horizontal="left" vertical="center" shrinkToFit="1"/>
      <protection locked="0"/>
    </xf>
    <xf numFmtId="49" fontId="11" fillId="2" borderId="20" xfId="1" applyNumberFormat="1" applyFont="1" applyFill="1" applyBorder="1" applyAlignment="1" applyProtection="1">
      <alignment horizontal="center" vertical="center" shrinkToFit="1"/>
      <protection locked="0"/>
    </xf>
    <xf numFmtId="49" fontId="11" fillId="2" borderId="4" xfId="1" applyNumberFormat="1" applyFont="1" applyFill="1" applyBorder="1" applyAlignment="1" applyProtection="1">
      <alignment horizontal="center" vertical="center" shrinkToFit="1"/>
      <protection locked="0"/>
    </xf>
    <xf numFmtId="49" fontId="11" fillId="2" borderId="15" xfId="1" applyNumberFormat="1" applyFont="1" applyFill="1" applyBorder="1" applyAlignment="1" applyProtection="1">
      <alignment horizontal="center" vertical="center" shrinkToFit="1"/>
      <protection locked="0"/>
    </xf>
    <xf numFmtId="49" fontId="11" fillId="0" borderId="0" xfId="1" applyNumberFormat="1" applyFont="1" applyAlignment="1">
      <alignment horizontal="center" vertical="center" shrinkToFit="1"/>
    </xf>
    <xf numFmtId="49" fontId="12" fillId="0" borderId="0" xfId="1" applyNumberFormat="1" applyFont="1" applyAlignment="1">
      <alignment horizontal="center" vertical="center" shrinkToFit="1"/>
    </xf>
    <xf numFmtId="0" fontId="50" fillId="0" borderId="22" xfId="1" applyFont="1" applyBorder="1" applyAlignment="1">
      <alignment horizontal="center" vertical="center" shrinkToFit="1"/>
    </xf>
    <xf numFmtId="0" fontId="50" fillId="0" borderId="23" xfId="1" applyFont="1" applyBorder="1" applyAlignment="1">
      <alignment horizontal="center" vertical="center" shrinkToFit="1"/>
    </xf>
    <xf numFmtId="49" fontId="11" fillId="2" borderId="9" xfId="1" applyNumberFormat="1" applyFont="1" applyFill="1" applyBorder="1" applyAlignment="1" applyProtection="1">
      <alignment horizontal="left" vertical="center" shrinkToFit="1"/>
      <protection locked="0"/>
    </xf>
    <xf numFmtId="49" fontId="11" fillId="2" borderId="14" xfId="1" applyNumberFormat="1" applyFont="1" applyFill="1" applyBorder="1" applyAlignment="1" applyProtection="1">
      <alignment horizontal="left" vertical="center" shrinkToFit="1"/>
      <protection locked="0"/>
    </xf>
    <xf numFmtId="49" fontId="11" fillId="2" borderId="24" xfId="1" applyNumberFormat="1" applyFont="1" applyFill="1" applyBorder="1" applyAlignment="1" applyProtection="1">
      <alignment horizontal="left" vertical="center" shrinkToFit="1"/>
      <protection locked="0"/>
    </xf>
    <xf numFmtId="49" fontId="11" fillId="0" borderId="14" xfId="1" applyNumberFormat="1" applyFont="1" applyBorder="1" applyAlignment="1">
      <alignment horizontal="center" vertical="center" shrinkToFit="1"/>
    </xf>
    <xf numFmtId="49" fontId="11" fillId="2" borderId="23" xfId="1" applyNumberFormat="1" applyFont="1" applyFill="1" applyBorder="1" applyAlignment="1" applyProtection="1">
      <alignment horizontal="left" vertical="center" shrinkToFit="1"/>
      <protection locked="0"/>
    </xf>
    <xf numFmtId="49" fontId="11" fillId="2" borderId="72" xfId="1" applyNumberFormat="1" applyFont="1" applyFill="1" applyBorder="1" applyAlignment="1" applyProtection="1">
      <alignment horizontal="left" vertical="center" shrinkToFit="1"/>
      <protection locked="0"/>
    </xf>
    <xf numFmtId="49" fontId="11" fillId="0" borderId="7" xfId="1" applyNumberFormat="1" applyFont="1" applyBorder="1" applyAlignment="1">
      <alignment horizontal="center" vertical="center" shrinkToFit="1"/>
    </xf>
    <xf numFmtId="49" fontId="11" fillId="0" borderId="5" xfId="1" applyNumberFormat="1" applyFont="1" applyBorder="1" applyAlignment="1">
      <alignment horizontal="center" vertical="center" shrinkToFit="1"/>
    </xf>
    <xf numFmtId="49" fontId="11" fillId="0" borderId="9" xfId="1" applyNumberFormat="1" applyFont="1" applyBorder="1" applyAlignment="1">
      <alignment horizontal="center" vertical="center" shrinkToFit="1"/>
    </xf>
    <xf numFmtId="49" fontId="11" fillId="0" borderId="8" xfId="1" applyNumberFormat="1" applyFont="1" applyBorder="1" applyAlignment="1">
      <alignment horizontal="center" vertical="center" shrinkToFit="1"/>
    </xf>
    <xf numFmtId="49" fontId="11" fillId="0" borderId="10" xfId="1" applyNumberFormat="1" applyFont="1" applyBorder="1" applyAlignment="1">
      <alignment horizontal="center" vertical="center" shrinkToFit="1"/>
    </xf>
    <xf numFmtId="49" fontId="11" fillId="0" borderId="11" xfId="1" applyNumberFormat="1" applyFont="1" applyBorder="1" applyAlignment="1">
      <alignment horizontal="center" vertical="center" shrinkToFit="1"/>
    </xf>
    <xf numFmtId="49" fontId="11" fillId="2" borderId="70" xfId="1" applyNumberFormat="1" applyFont="1" applyFill="1" applyBorder="1" applyAlignment="1" applyProtection="1">
      <alignment horizontal="center" vertical="center" shrinkToFit="1"/>
      <protection locked="0"/>
    </xf>
    <xf numFmtId="49" fontId="11" fillId="2" borderId="71" xfId="1" applyNumberFormat="1" applyFont="1" applyFill="1" applyBorder="1" applyAlignment="1" applyProtection="1">
      <alignment horizontal="center" vertical="center" shrinkToFit="1"/>
      <protection locked="0"/>
    </xf>
    <xf numFmtId="0" fontId="11" fillId="0" borderId="0" xfId="0" applyFont="1" applyAlignment="1">
      <alignment horizontal="left" vertical="center" shrinkToFit="1"/>
    </xf>
    <xf numFmtId="0" fontId="11" fillId="0" borderId="0" xfId="0" applyFont="1" applyAlignment="1">
      <alignment horizontal="center" vertical="center"/>
    </xf>
    <xf numFmtId="0" fontId="17" fillId="0" borderId="35" xfId="2" applyFont="1" applyBorder="1">
      <alignment vertical="center"/>
    </xf>
    <xf numFmtId="0" fontId="17" fillId="0" borderId="36" xfId="2" applyFont="1" applyBorder="1">
      <alignment vertical="center"/>
    </xf>
    <xf numFmtId="0" fontId="17" fillId="0" borderId="44" xfId="2" applyFont="1" applyBorder="1">
      <alignment vertical="center"/>
    </xf>
    <xf numFmtId="0" fontId="17" fillId="0" borderId="45" xfId="2" applyFont="1" applyBorder="1">
      <alignment vertical="center"/>
    </xf>
    <xf numFmtId="0" fontId="17" fillId="0" borderId="48" xfId="2" applyFont="1" applyBorder="1">
      <alignment vertical="center"/>
    </xf>
    <xf numFmtId="0" fontId="17" fillId="0" borderId="49" xfId="2" applyFont="1" applyBorder="1">
      <alignment vertical="center"/>
    </xf>
    <xf numFmtId="0" fontId="17" fillId="4" borderId="37" xfId="2" applyFont="1" applyFill="1" applyBorder="1" applyAlignment="1" applyProtection="1">
      <alignment vertical="center" shrinkToFit="1"/>
      <protection locked="0"/>
    </xf>
    <xf numFmtId="0" fontId="17" fillId="4" borderId="49" xfId="2" applyFont="1" applyFill="1" applyBorder="1" applyAlignment="1" applyProtection="1">
      <alignment vertical="center" shrinkToFit="1"/>
      <protection locked="0"/>
    </xf>
    <xf numFmtId="0" fontId="17" fillId="4" borderId="38" xfId="2" applyFont="1" applyFill="1" applyBorder="1" applyAlignment="1" applyProtection="1">
      <alignment vertical="center" shrinkToFit="1"/>
      <protection locked="0"/>
    </xf>
    <xf numFmtId="0" fontId="17" fillId="0" borderId="39" xfId="2" applyFont="1" applyBorder="1" applyAlignment="1">
      <alignment vertical="center" shrinkToFit="1"/>
    </xf>
    <xf numFmtId="0" fontId="17" fillId="0" borderId="41" xfId="2" applyFont="1" applyBorder="1" applyAlignment="1">
      <alignment vertical="center" shrinkToFit="1"/>
    </xf>
    <xf numFmtId="0" fontId="17" fillId="4" borderId="41" xfId="2" applyFont="1" applyFill="1" applyBorder="1" applyAlignment="1" applyProtection="1">
      <alignment vertical="center" shrinkToFit="1"/>
      <protection locked="0"/>
    </xf>
    <xf numFmtId="0" fontId="17" fillId="4" borderId="50" xfId="2" applyFont="1" applyFill="1" applyBorder="1" applyAlignment="1" applyProtection="1">
      <alignment vertical="center" shrinkToFit="1"/>
      <protection locked="0"/>
    </xf>
    <xf numFmtId="0" fontId="17" fillId="4" borderId="42" xfId="2" applyFont="1" applyFill="1" applyBorder="1" applyAlignment="1" applyProtection="1">
      <alignment vertical="center" shrinkToFit="1"/>
      <protection locked="0"/>
    </xf>
    <xf numFmtId="0" fontId="17" fillId="0" borderId="44" xfId="2" applyFont="1" applyBorder="1" applyAlignment="1">
      <alignment horizontal="center" vertical="center"/>
    </xf>
    <xf numFmtId="0" fontId="17" fillId="0" borderId="45" xfId="2" applyFont="1" applyBorder="1" applyAlignment="1">
      <alignment horizontal="center" vertical="center"/>
    </xf>
    <xf numFmtId="179" fontId="17" fillId="3" borderId="45" xfId="4" applyNumberFormat="1" applyFont="1" applyFill="1" applyBorder="1" applyAlignment="1" applyProtection="1">
      <alignment vertical="center" shrinkToFit="1"/>
      <protection locked="0"/>
    </xf>
    <xf numFmtId="179" fontId="17" fillId="3" borderId="46" xfId="4" applyNumberFormat="1" applyFont="1" applyFill="1" applyBorder="1" applyAlignment="1" applyProtection="1">
      <alignment vertical="center" shrinkToFit="1"/>
      <protection locked="0"/>
    </xf>
    <xf numFmtId="0" fontId="17" fillId="0" borderId="39" xfId="2" applyFont="1" applyBorder="1" applyAlignment="1">
      <alignment horizontal="center" vertical="center"/>
    </xf>
    <xf numFmtId="0" fontId="17" fillId="0" borderId="40" xfId="2" applyFont="1" applyBorder="1" applyAlignment="1">
      <alignment horizontal="center" vertical="center"/>
    </xf>
    <xf numFmtId="180" fontId="17" fillId="3" borderId="40" xfId="4" applyNumberFormat="1" applyFont="1" applyFill="1" applyBorder="1" applyAlignment="1" applyProtection="1">
      <alignment vertical="center" shrinkToFit="1"/>
      <protection locked="0"/>
    </xf>
    <xf numFmtId="180" fontId="17" fillId="3" borderId="47" xfId="4" applyNumberFormat="1" applyFont="1" applyFill="1" applyBorder="1" applyAlignment="1" applyProtection="1">
      <alignment vertical="center" shrinkToFit="1"/>
      <protection locked="0"/>
    </xf>
    <xf numFmtId="0" fontId="17" fillId="0" borderId="7" xfId="2" applyFont="1" applyBorder="1" applyAlignment="1">
      <alignment horizontal="center" vertical="center"/>
    </xf>
    <xf numFmtId="0" fontId="17" fillId="0" borderId="5" xfId="2" applyFont="1" applyBorder="1" applyAlignment="1">
      <alignment horizontal="center" vertical="center"/>
    </xf>
    <xf numFmtId="0" fontId="17" fillId="0" borderId="9" xfId="2" applyFont="1" applyBorder="1" applyAlignment="1">
      <alignment horizontal="center" vertical="center"/>
    </xf>
    <xf numFmtId="0" fontId="17" fillId="0" borderId="8" xfId="2" applyFont="1" applyBorder="1" applyAlignment="1">
      <alignment horizontal="center" vertical="center"/>
    </xf>
    <xf numFmtId="0" fontId="17" fillId="0" borderId="10" xfId="2" applyFont="1" applyBorder="1" applyAlignment="1">
      <alignment horizontal="center" vertical="center"/>
    </xf>
    <xf numFmtId="0" fontId="17" fillId="0" borderId="11" xfId="2" applyFont="1" applyBorder="1" applyAlignment="1">
      <alignment horizontal="center" vertical="center"/>
    </xf>
    <xf numFmtId="0" fontId="17" fillId="0" borderId="7" xfId="2" applyFont="1" applyBorder="1" applyAlignment="1">
      <alignment horizontal="center" vertical="center" shrinkToFit="1"/>
    </xf>
    <xf numFmtId="0" fontId="17" fillId="0" borderId="9" xfId="2" applyFont="1" applyBorder="1" applyAlignment="1">
      <alignment horizontal="center" vertical="center" shrinkToFit="1"/>
    </xf>
    <xf numFmtId="0" fontId="17" fillId="0" borderId="39" xfId="2" applyFont="1" applyBorder="1">
      <alignment vertical="center"/>
    </xf>
    <xf numFmtId="0" fontId="17" fillId="0" borderId="40" xfId="2" applyFont="1" applyBorder="1">
      <alignment vertical="center"/>
    </xf>
    <xf numFmtId="14" fontId="21" fillId="3" borderId="40" xfId="3" applyNumberFormat="1" applyFont="1" applyFill="1" applyBorder="1" applyAlignment="1" applyProtection="1">
      <alignment vertical="center" shrinkToFit="1"/>
      <protection locked="0"/>
    </xf>
    <xf numFmtId="0" fontId="21" fillId="3" borderId="52" xfId="3" applyFont="1" applyFill="1" applyBorder="1" applyAlignment="1" applyProtection="1">
      <alignment vertical="center" shrinkToFit="1"/>
      <protection locked="0"/>
    </xf>
    <xf numFmtId="0" fontId="21" fillId="3" borderId="53" xfId="3" applyFont="1" applyFill="1" applyBorder="1" applyAlignment="1" applyProtection="1">
      <alignment vertical="center" shrinkToFit="1"/>
      <protection locked="0"/>
    </xf>
    <xf numFmtId="0" fontId="21" fillId="0" borderId="0" xfId="2" applyFont="1" applyAlignment="1">
      <alignment horizontal="center" vertical="center"/>
    </xf>
    <xf numFmtId="0" fontId="21" fillId="0" borderId="0" xfId="2" applyFont="1" applyProtection="1">
      <alignment vertical="center"/>
      <protection locked="0"/>
    </xf>
    <xf numFmtId="0" fontId="17" fillId="5" borderId="35" xfId="2" applyFont="1" applyFill="1" applyBorder="1" applyAlignment="1">
      <alignment horizontal="center" vertical="center"/>
    </xf>
    <xf numFmtId="0" fontId="17" fillId="5" borderId="36" xfId="2" applyFont="1" applyFill="1" applyBorder="1" applyAlignment="1">
      <alignment horizontal="center" vertical="center"/>
    </xf>
    <xf numFmtId="178" fontId="17" fillId="3" borderId="36" xfId="4" applyNumberFormat="1" applyFont="1" applyFill="1" applyBorder="1" applyAlignment="1" applyProtection="1">
      <alignment vertical="center" shrinkToFit="1"/>
      <protection locked="0"/>
    </xf>
    <xf numFmtId="178" fontId="17" fillId="3" borderId="43" xfId="4" applyNumberFormat="1" applyFont="1" applyFill="1" applyBorder="1" applyAlignment="1" applyProtection="1">
      <alignment vertical="center" shrinkToFit="1"/>
      <protection locked="0"/>
    </xf>
    <xf numFmtId="0" fontId="17" fillId="0" borderId="58" xfId="2" applyFont="1" applyBorder="1" applyAlignment="1">
      <alignment horizontal="center" vertical="center" shrinkToFit="1"/>
    </xf>
    <xf numFmtId="0" fontId="17" fillId="5" borderId="58" xfId="2" applyFont="1" applyFill="1" applyBorder="1" applyAlignment="1">
      <alignment horizontal="center" vertical="center" shrinkToFit="1"/>
    </xf>
    <xf numFmtId="0" fontId="17" fillId="5" borderId="59" xfId="2" applyFont="1" applyFill="1" applyBorder="1" applyAlignment="1">
      <alignment horizontal="center" vertical="center" shrinkToFit="1"/>
    </xf>
    <xf numFmtId="0" fontId="22" fillId="6" borderId="58" xfId="2" applyFont="1" applyFill="1" applyBorder="1" applyAlignment="1" applyProtection="1">
      <alignment vertical="center" shrinkToFit="1"/>
      <protection locked="0"/>
    </xf>
    <xf numFmtId="0" fontId="22" fillId="4" borderId="58" xfId="2" applyFont="1" applyFill="1" applyBorder="1" applyAlignment="1" applyProtection="1">
      <alignment vertical="center" shrinkToFit="1"/>
      <protection locked="0"/>
    </xf>
    <xf numFmtId="0" fontId="22" fillId="3" borderId="58" xfId="2" applyFont="1" applyFill="1" applyBorder="1" applyAlignment="1" applyProtection="1">
      <alignment vertical="center" shrinkToFit="1"/>
      <protection locked="0"/>
    </xf>
    <xf numFmtId="0" fontId="22" fillId="3" borderId="59" xfId="2" applyFont="1" applyFill="1" applyBorder="1" applyAlignment="1" applyProtection="1">
      <alignment vertical="center" shrinkToFit="1"/>
      <protection locked="0"/>
    </xf>
    <xf numFmtId="38" fontId="17" fillId="0" borderId="12" xfId="4" applyFont="1" applyBorder="1" applyAlignment="1" applyProtection="1">
      <alignment horizontal="center" vertical="center"/>
    </xf>
    <xf numFmtId="0" fontId="17" fillId="0" borderId="15" xfId="2" applyFont="1" applyBorder="1" applyAlignment="1">
      <alignment horizontal="center" vertical="center" wrapText="1"/>
    </xf>
    <xf numFmtId="0" fontId="22" fillId="3" borderId="20" xfId="2" applyFont="1" applyFill="1" applyBorder="1" applyAlignment="1" applyProtection="1">
      <alignment horizontal="center" vertical="center" wrapText="1" shrinkToFit="1"/>
      <protection locked="0"/>
    </xf>
    <xf numFmtId="0" fontId="22" fillId="3" borderId="20" xfId="2" applyFont="1" applyFill="1" applyBorder="1" applyAlignment="1" applyProtection="1">
      <alignment horizontal="center" vertical="center" shrinkToFit="1"/>
      <protection locked="0"/>
    </xf>
    <xf numFmtId="0" fontId="17" fillId="0" borderId="3" xfId="2" applyFont="1" applyBorder="1" applyAlignment="1">
      <alignment horizontal="center" vertical="center" shrinkToFit="1"/>
    </xf>
    <xf numFmtId="0" fontId="17" fillId="0" borderId="6" xfId="2" applyFont="1" applyBorder="1" applyAlignment="1">
      <alignment horizontal="center" vertical="center" shrinkToFit="1"/>
    </xf>
    <xf numFmtId="0" fontId="17" fillId="0" borderId="4" xfId="2" applyFont="1" applyBorder="1" applyAlignment="1">
      <alignment horizontal="center" vertical="center" shrinkToFit="1"/>
    </xf>
    <xf numFmtId="178" fontId="17" fillId="3" borderId="3" xfId="2" applyNumberFormat="1" applyFont="1" applyFill="1" applyBorder="1" applyAlignment="1" applyProtection="1">
      <alignment vertical="center" shrinkToFit="1"/>
      <protection locked="0"/>
    </xf>
    <xf numFmtId="178" fontId="17" fillId="3" borderId="4" xfId="2" applyNumberFormat="1" applyFont="1" applyFill="1" applyBorder="1" applyAlignment="1" applyProtection="1">
      <alignment vertical="center" shrinkToFit="1"/>
      <protection locked="0"/>
    </xf>
    <xf numFmtId="178" fontId="17" fillId="3" borderId="15" xfId="2" applyNumberFormat="1" applyFont="1" applyFill="1" applyBorder="1" applyAlignment="1" applyProtection="1">
      <alignment vertical="center" shrinkToFit="1"/>
      <protection locked="0"/>
    </xf>
    <xf numFmtId="178" fontId="17" fillId="0" borderId="15" xfId="2" applyNumberFormat="1" applyFont="1" applyBorder="1" applyAlignment="1">
      <alignment vertical="center" shrinkToFit="1"/>
    </xf>
    <xf numFmtId="0" fontId="17" fillId="0" borderId="15" xfId="2" applyFont="1" applyBorder="1" applyAlignment="1">
      <alignment horizontal="center" vertical="center" textRotation="255"/>
    </xf>
    <xf numFmtId="0" fontId="30" fillId="7" borderId="15" xfId="2" applyFont="1" applyFill="1" applyBorder="1" applyAlignment="1">
      <alignment horizontal="center" vertical="center" textRotation="255"/>
    </xf>
    <xf numFmtId="0" fontId="8" fillId="0" borderId="15" xfId="2" applyFont="1" applyBorder="1" applyAlignment="1" applyProtection="1">
      <alignment horizontal="center" vertical="center" wrapText="1"/>
      <protection locked="0"/>
    </xf>
    <xf numFmtId="0" fontId="8" fillId="0" borderId="20" xfId="2" applyFont="1" applyBorder="1" applyAlignment="1" applyProtection="1">
      <alignment horizontal="center" vertical="center" wrapText="1" shrinkToFit="1"/>
      <protection locked="0"/>
    </xf>
    <xf numFmtId="0" fontId="8" fillId="0" borderId="20" xfId="2" applyFont="1" applyBorder="1" applyAlignment="1" applyProtection="1">
      <alignment horizontal="center" vertical="center" shrinkToFit="1"/>
      <protection locked="0"/>
    </xf>
    <xf numFmtId="0" fontId="8" fillId="0" borderId="3" xfId="2" applyFont="1" applyBorder="1" applyAlignment="1">
      <alignment horizontal="center" vertical="center" shrinkToFit="1"/>
    </xf>
    <xf numFmtId="0" fontId="8" fillId="0" borderId="6" xfId="2" applyFont="1" applyBorder="1" applyAlignment="1">
      <alignment horizontal="center" vertical="center" shrinkToFit="1"/>
    </xf>
    <xf numFmtId="0" fontId="8" fillId="0" borderId="4" xfId="2" applyFont="1" applyBorder="1" applyAlignment="1">
      <alignment horizontal="center" vertical="center" shrinkToFit="1"/>
    </xf>
    <xf numFmtId="178" fontId="8" fillId="0" borderId="15" xfId="2" applyNumberFormat="1" applyFont="1" applyBorder="1" applyAlignment="1" applyProtection="1">
      <alignment vertical="center" shrinkToFit="1"/>
      <protection locked="0"/>
    </xf>
    <xf numFmtId="178" fontId="8" fillId="0" borderId="15" xfId="2" applyNumberFormat="1" applyFont="1" applyBorder="1" applyAlignment="1">
      <alignment vertical="center" shrinkToFit="1"/>
    </xf>
    <xf numFmtId="38" fontId="8" fillId="0" borderId="12" xfId="4" applyFont="1" applyBorder="1" applyAlignment="1" applyProtection="1">
      <alignment horizontal="center" vertical="center"/>
      <protection locked="0"/>
    </xf>
    <xf numFmtId="0" fontId="8" fillId="0" borderId="41" xfId="2" applyFont="1" applyBorder="1" applyAlignment="1">
      <alignment vertical="center" wrapText="1"/>
    </xf>
    <xf numFmtId="0" fontId="8" fillId="0" borderId="50" xfId="2" applyFont="1" applyBorder="1" applyAlignment="1">
      <alignment vertical="center" wrapText="1"/>
    </xf>
    <xf numFmtId="178" fontId="30" fillId="0" borderId="36" xfId="4" applyNumberFormat="1" applyFont="1" applyFill="1" applyBorder="1" applyAlignment="1" applyProtection="1">
      <alignment vertical="center" shrinkToFit="1"/>
    </xf>
    <xf numFmtId="178" fontId="30" fillId="0" borderId="43" xfId="4" applyNumberFormat="1" applyFont="1" applyFill="1" applyBorder="1" applyAlignment="1" applyProtection="1">
      <alignment vertical="center" shrinkToFit="1"/>
    </xf>
    <xf numFmtId="179" fontId="30" fillId="0" borderId="45" xfId="4" applyNumberFormat="1" applyFont="1" applyFill="1" applyBorder="1" applyAlignment="1" applyProtection="1">
      <alignment vertical="center" shrinkToFit="1"/>
    </xf>
    <xf numFmtId="179" fontId="30" fillId="0" borderId="46" xfId="4" applyNumberFormat="1" applyFont="1" applyFill="1" applyBorder="1" applyAlignment="1" applyProtection="1">
      <alignment vertical="center" shrinkToFit="1"/>
    </xf>
    <xf numFmtId="180" fontId="30" fillId="0" borderId="40" xfId="4" applyNumberFormat="1" applyFont="1" applyFill="1" applyBorder="1" applyAlignment="1" applyProtection="1">
      <alignment vertical="center" shrinkToFit="1"/>
    </xf>
    <xf numFmtId="180" fontId="30" fillId="0" borderId="47" xfId="4" applyNumberFormat="1" applyFont="1" applyFill="1" applyBorder="1" applyAlignment="1" applyProtection="1">
      <alignment vertical="center" shrinkToFit="1"/>
    </xf>
    <xf numFmtId="0" fontId="8" fillId="0" borderId="7" xfId="2" applyFont="1" applyBorder="1" applyAlignment="1">
      <alignment horizontal="center" vertical="center"/>
    </xf>
    <xf numFmtId="0" fontId="8" fillId="0" borderId="5" xfId="2" applyFont="1" applyBorder="1" applyAlignment="1">
      <alignment horizontal="center" vertical="center"/>
    </xf>
    <xf numFmtId="0" fontId="8" fillId="0" borderId="9" xfId="2" applyFont="1" applyBorder="1" applyAlignment="1">
      <alignment horizontal="center" vertical="center"/>
    </xf>
    <xf numFmtId="0" fontId="8" fillId="0" borderId="8" xfId="2" applyFont="1" applyBorder="1" applyAlignment="1">
      <alignment horizontal="center" vertical="center"/>
    </xf>
    <xf numFmtId="0" fontId="8" fillId="0" borderId="10" xfId="2" applyFont="1" applyBorder="1" applyAlignment="1">
      <alignment horizontal="center" vertical="center"/>
    </xf>
    <xf numFmtId="0" fontId="8" fillId="0" borderId="11" xfId="2" applyFont="1" applyBorder="1" applyAlignment="1">
      <alignment horizontal="center" vertical="center"/>
    </xf>
    <xf numFmtId="0" fontId="8" fillId="0" borderId="12" xfId="2" applyFont="1" applyBorder="1" applyAlignment="1" applyProtection="1">
      <alignment horizontal="center" vertical="center" shrinkToFit="1"/>
      <protection locked="0"/>
    </xf>
    <xf numFmtId="0" fontId="8" fillId="0" borderId="45" xfId="2" applyFont="1" applyBorder="1" applyAlignment="1">
      <alignment vertical="center" wrapText="1"/>
    </xf>
    <xf numFmtId="0" fontId="8" fillId="0" borderId="62" xfId="2" applyFont="1" applyBorder="1" applyAlignment="1">
      <alignment vertical="center" wrapText="1"/>
    </xf>
    <xf numFmtId="0" fontId="8" fillId="0" borderId="63" xfId="2" applyFont="1" applyBorder="1" applyAlignment="1">
      <alignment vertical="center" wrapText="1"/>
    </xf>
    <xf numFmtId="0" fontId="8" fillId="0" borderId="51" xfId="2" applyFont="1" applyBorder="1" applyAlignment="1">
      <alignment vertical="center" wrapText="1"/>
    </xf>
    <xf numFmtId="0" fontId="8" fillId="0" borderId="77" xfId="2" applyFont="1" applyBorder="1" applyAlignment="1">
      <alignment vertical="center" wrapText="1"/>
    </xf>
    <xf numFmtId="0" fontId="8" fillId="0" borderId="51" xfId="2" applyFont="1" applyBorder="1" applyAlignment="1">
      <alignment vertical="center" shrinkToFit="1"/>
    </xf>
    <xf numFmtId="0" fontId="8" fillId="0" borderId="78" xfId="2" applyFont="1" applyBorder="1" applyAlignment="1">
      <alignment vertical="center" shrinkToFit="1"/>
    </xf>
    <xf numFmtId="0" fontId="8" fillId="0" borderId="77" xfId="2" applyFont="1" applyBorder="1" applyAlignment="1">
      <alignment vertical="center" shrinkToFit="1"/>
    </xf>
    <xf numFmtId="0" fontId="8" fillId="0" borderId="51" xfId="2" applyFont="1" applyBorder="1">
      <alignment vertical="center"/>
    </xf>
    <xf numFmtId="0" fontId="8" fillId="0" borderId="77" xfId="2" applyFont="1" applyBorder="1">
      <alignment vertical="center"/>
    </xf>
    <xf numFmtId="0" fontId="54" fillId="0" borderId="0" xfId="2" applyFont="1" applyAlignment="1">
      <alignment horizontal="center" vertical="center"/>
    </xf>
    <xf numFmtId="0" fontId="8" fillId="0" borderId="45" xfId="2" applyFont="1" applyBorder="1">
      <alignment vertical="center"/>
    </xf>
    <xf numFmtId="0" fontId="8" fillId="0" borderId="40" xfId="2" applyFont="1" applyBorder="1" applyAlignment="1">
      <alignment vertical="center" wrapText="1"/>
    </xf>
    <xf numFmtId="0" fontId="56" fillId="0" borderId="10" xfId="2" applyFont="1" applyBorder="1">
      <alignment vertical="center"/>
    </xf>
    <xf numFmtId="0" fontId="56" fillId="0" borderId="0" xfId="2" applyFont="1">
      <alignment vertical="center"/>
    </xf>
    <xf numFmtId="183" fontId="8" fillId="0" borderId="36" xfId="2" applyNumberFormat="1" applyFont="1" applyBorder="1" applyAlignment="1">
      <alignment horizontal="left" vertical="center"/>
    </xf>
    <xf numFmtId="183" fontId="8" fillId="0" borderId="43" xfId="2" applyNumberFormat="1" applyFont="1" applyBorder="1" applyAlignment="1">
      <alignment horizontal="left" vertical="center"/>
    </xf>
    <xf numFmtId="0" fontId="8" fillId="0" borderId="45" xfId="2" applyFont="1" applyBorder="1" applyAlignment="1">
      <alignment vertical="center" shrinkToFit="1"/>
    </xf>
    <xf numFmtId="0" fontId="55" fillId="0" borderId="0" xfId="2" applyFont="1">
      <alignment vertical="center"/>
    </xf>
    <xf numFmtId="182" fontId="8" fillId="0" borderId="0" xfId="2" applyNumberFormat="1" applyFont="1" applyAlignment="1">
      <alignment horizontal="center" vertical="center"/>
    </xf>
    <xf numFmtId="0" fontId="8" fillId="0" borderId="0" xfId="2" applyFont="1">
      <alignment vertical="center"/>
    </xf>
    <xf numFmtId="0" fontId="8" fillId="0" borderId="76" xfId="2" applyFont="1" applyBorder="1" applyAlignment="1">
      <alignment horizontal="center" vertical="center" shrinkToFit="1"/>
    </xf>
    <xf numFmtId="0" fontId="8" fillId="0" borderId="45" xfId="2" applyFont="1" applyBorder="1" applyAlignment="1">
      <alignment horizontal="left" vertical="center" wrapText="1"/>
    </xf>
    <xf numFmtId="0" fontId="8" fillId="0" borderId="62" xfId="2" applyFont="1" applyBorder="1" applyAlignment="1">
      <alignment horizontal="left" vertical="center" wrapText="1"/>
    </xf>
    <xf numFmtId="0" fontId="8" fillId="0" borderId="63" xfId="2" applyFont="1" applyBorder="1" applyAlignment="1">
      <alignment horizontal="left" vertical="center" wrapText="1"/>
    </xf>
    <xf numFmtId="0" fontId="57" fillId="0" borderId="0" xfId="2" applyFont="1" applyAlignment="1">
      <alignment horizontal="center" vertical="center"/>
    </xf>
    <xf numFmtId="0" fontId="8" fillId="0" borderId="10" xfId="2" applyFont="1" applyBorder="1" applyAlignment="1">
      <alignment vertical="center" shrinkToFit="1"/>
    </xf>
    <xf numFmtId="0" fontId="58" fillId="0" borderId="0" xfId="2" applyFont="1">
      <alignment vertical="center"/>
    </xf>
    <xf numFmtId="0" fontId="8" fillId="0" borderId="10" xfId="2" applyFont="1" applyBorder="1">
      <alignment vertical="center"/>
    </xf>
    <xf numFmtId="0" fontId="58" fillId="0" borderId="0" xfId="2" applyFont="1" applyAlignment="1">
      <alignment vertical="center" wrapText="1"/>
    </xf>
    <xf numFmtId="184" fontId="28" fillId="0" borderId="0" xfId="1" applyNumberFormat="1" applyFont="1" applyAlignment="1">
      <alignment horizontal="left" vertical="center" shrinkToFit="1"/>
    </xf>
    <xf numFmtId="185" fontId="28" fillId="0" borderId="0" xfId="1" applyNumberFormat="1" applyFont="1" applyAlignment="1">
      <alignment horizontal="left" vertical="center"/>
    </xf>
    <xf numFmtId="0" fontId="28" fillId="0" borderId="15" xfId="1" applyFont="1" applyBorder="1" applyAlignment="1">
      <alignment horizontal="center" vertical="center"/>
    </xf>
    <xf numFmtId="0" fontId="28" fillId="0" borderId="15" xfId="1" applyFont="1" applyBorder="1" applyAlignment="1">
      <alignment vertical="center"/>
    </xf>
    <xf numFmtId="0" fontId="28" fillId="0" borderId="3" xfId="1" applyFont="1" applyBorder="1" applyAlignment="1">
      <alignment vertical="center"/>
    </xf>
    <xf numFmtId="0" fontId="28" fillId="0" borderId="6" xfId="1" applyFont="1" applyBorder="1" applyAlignment="1">
      <alignment vertical="center"/>
    </xf>
    <xf numFmtId="0" fontId="28" fillId="0" borderId="6" xfId="1" applyFont="1" applyBorder="1" applyAlignment="1">
      <alignment vertical="center" wrapText="1"/>
    </xf>
    <xf numFmtId="0" fontId="28" fillId="0" borderId="0" xfId="1" applyFont="1" applyAlignment="1">
      <alignment vertical="center"/>
    </xf>
    <xf numFmtId="0" fontId="28" fillId="0" borderId="0" xfId="1" applyFont="1" applyAlignment="1">
      <alignment horizontal="center" vertical="center"/>
    </xf>
    <xf numFmtId="0" fontId="28" fillId="0" borderId="0" xfId="1" applyFont="1" applyAlignment="1">
      <alignment horizontal="left" vertical="center"/>
    </xf>
    <xf numFmtId="182" fontId="46" fillId="0" borderId="3" xfId="1" applyNumberFormat="1" applyFont="1" applyBorder="1" applyAlignment="1">
      <alignment horizontal="center" vertical="center"/>
    </xf>
    <xf numFmtId="182" fontId="46" fillId="0" borderId="6" xfId="1" applyNumberFormat="1" applyFont="1" applyBorder="1" applyAlignment="1">
      <alignment horizontal="center" vertical="center"/>
    </xf>
    <xf numFmtId="182" fontId="46" fillId="0" borderId="4" xfId="1" applyNumberFormat="1" applyFont="1" applyBorder="1" applyAlignment="1">
      <alignment horizontal="center" vertical="center"/>
    </xf>
    <xf numFmtId="0" fontId="37" fillId="0" borderId="0" xfId="1" applyFont="1" applyAlignment="1">
      <alignment horizontal="center" vertical="center"/>
    </xf>
    <xf numFmtId="182" fontId="28" fillId="0" borderId="0" xfId="1" applyNumberFormat="1" applyFont="1" applyAlignment="1">
      <alignment horizontal="right" vertical="center"/>
    </xf>
    <xf numFmtId="0" fontId="17" fillId="0" borderId="0" xfId="1" applyFont="1" applyAlignment="1">
      <alignment horizontal="center" vertical="center"/>
    </xf>
    <xf numFmtId="0" fontId="17" fillId="0" borderId="0" xfId="1" applyFont="1" applyAlignment="1">
      <alignment vertical="center" shrinkToFit="1"/>
    </xf>
    <xf numFmtId="0" fontId="17" fillId="0" borderId="10" xfId="1" applyFont="1" applyBorder="1" applyAlignment="1">
      <alignment horizontal="center" vertical="center"/>
    </xf>
    <xf numFmtId="182" fontId="17" fillId="0" borderId="0" xfId="1" applyNumberFormat="1" applyFont="1" applyAlignment="1">
      <alignment horizontal="right" vertical="center"/>
    </xf>
    <xf numFmtId="0" fontId="17" fillId="0" borderId="0" xfId="1" applyFont="1" applyAlignment="1">
      <alignment vertical="center" wrapText="1"/>
    </xf>
    <xf numFmtId="0" fontId="17" fillId="0" borderId="0" xfId="1" applyFont="1" applyAlignment="1">
      <alignment vertical="center"/>
    </xf>
    <xf numFmtId="0" fontId="44" fillId="0" borderId="0" xfId="1" applyFont="1" applyAlignment="1">
      <alignment horizontal="left" vertical="center" shrinkToFit="1"/>
    </xf>
    <xf numFmtId="0" fontId="28" fillId="0" borderId="0" xfId="1" applyFont="1" applyAlignment="1">
      <alignment vertical="center" wrapText="1"/>
    </xf>
    <xf numFmtId="186" fontId="10" fillId="0" borderId="0" xfId="0" applyNumberFormat="1" applyFont="1" applyAlignment="1">
      <alignment horizontal="distributed" vertical="distributed" indent="1"/>
    </xf>
    <xf numFmtId="0" fontId="39" fillId="0" borderId="0" xfId="0" applyFont="1" applyAlignment="1">
      <alignment horizontal="left" vertical="top" wrapText="1"/>
    </xf>
    <xf numFmtId="0" fontId="40"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shrinkToFit="1"/>
    </xf>
    <xf numFmtId="0" fontId="10" fillId="0" borderId="0" xfId="0" applyFont="1" applyAlignment="1">
      <alignment horizontal="distributed" vertical="distributed" indent="1"/>
    </xf>
    <xf numFmtId="0" fontId="6" fillId="0" borderId="0" xfId="0" applyFont="1" applyAlignment="1">
      <alignment horizontal="distributed" vertical="distributed" indent="1"/>
    </xf>
    <xf numFmtId="0" fontId="3" fillId="0" borderId="10" xfId="0" applyFont="1" applyBorder="1" applyAlignment="1">
      <alignment horizontal="center" shrinkToFit="1"/>
    </xf>
  </cellXfs>
  <cellStyles count="6">
    <cellStyle name="ハイパーリンク" xfId="3" builtinId="8"/>
    <cellStyle name="桁区切り 3" xfId="4" xr:uid="{00000000-0005-0000-0000-000001000000}"/>
    <cellStyle name="標準" xfId="0" builtinId="0"/>
    <cellStyle name="標準 2" xfId="1" xr:uid="{00000000-0005-0000-0000-000003000000}"/>
    <cellStyle name="標準 4" xfId="5" xr:uid="{00000000-0005-0000-0000-000004000000}"/>
    <cellStyle name="標準 5" xfId="2" xr:uid="{00000000-0005-0000-0000-000005000000}"/>
  </cellStyles>
  <dxfs count="13">
    <dxf>
      <fill>
        <patternFill>
          <bgColor rgb="FFFFFF00"/>
        </patternFill>
      </fill>
    </dxf>
    <dxf>
      <fill>
        <patternFill>
          <bgColor rgb="FF00FFFF"/>
        </patternFill>
      </fill>
    </dxf>
    <dxf>
      <fill>
        <patternFill>
          <bgColor rgb="FFFFFF00"/>
        </patternFill>
      </fill>
    </dxf>
    <dxf>
      <fill>
        <patternFill>
          <bgColor rgb="FFFFFF00"/>
        </patternFill>
      </fill>
    </dxf>
    <dxf>
      <fill>
        <patternFill>
          <bgColor rgb="FF00FFFF"/>
        </patternFill>
      </fill>
    </dxf>
    <dxf>
      <fill>
        <patternFill>
          <fgColor indexed="64"/>
          <bgColor theme="1"/>
        </patternFill>
      </fill>
    </dxf>
    <dxf>
      <fill>
        <patternFill>
          <bgColor theme="1"/>
        </patternFill>
      </fill>
    </dxf>
    <dxf>
      <fill>
        <patternFill>
          <bgColor theme="1"/>
        </patternFill>
      </fill>
    </dxf>
    <dxf>
      <fill>
        <patternFill>
          <bgColor theme="1"/>
        </patternFill>
      </fill>
    </dxf>
    <dxf>
      <font>
        <color theme="0"/>
      </font>
      <fill>
        <patternFill>
          <bgColor rgb="FFFF0000"/>
        </patternFill>
      </fill>
    </dxf>
    <dxf>
      <fill>
        <patternFill>
          <fgColor rgb="FFFF0000"/>
          <bgColor rgb="FFFF0000"/>
        </patternFill>
      </fill>
    </dxf>
    <dxf>
      <fill>
        <patternFill>
          <bgColor rgb="FFFF0000"/>
        </patternFill>
      </fill>
    </dxf>
    <dxf>
      <fill>
        <patternFill>
          <fgColor rgb="FFFF0000"/>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46</xdr:row>
          <xdr:rowOff>57150</xdr:rowOff>
        </xdr:from>
        <xdr:to>
          <xdr:col>4</xdr:col>
          <xdr:colOff>57150</xdr:colOff>
          <xdr:row>48</xdr:row>
          <xdr:rowOff>95250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85725</xdr:colOff>
      <xdr:row>9</xdr:row>
      <xdr:rowOff>9525</xdr:rowOff>
    </xdr:from>
    <xdr:to>
      <xdr:col>4</xdr:col>
      <xdr:colOff>247651</xdr:colOff>
      <xdr:row>12</xdr:row>
      <xdr:rowOff>161925</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2552700" y="5943600"/>
          <a:ext cx="161926" cy="666750"/>
        </a:xfrm>
        <a:prstGeom prst="rightBrace">
          <a:avLst>
            <a:gd name="adj1" fmla="val 8333"/>
            <a:gd name="adj2" fmla="val 38571"/>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330200</xdr:colOff>
      <xdr:row>25</xdr:row>
      <xdr:rowOff>152400</xdr:rowOff>
    </xdr:from>
    <xdr:to>
      <xdr:col>10</xdr:col>
      <xdr:colOff>714375</xdr:colOff>
      <xdr:row>29</xdr:row>
      <xdr:rowOff>0</xdr:rowOff>
    </xdr:to>
    <xdr:cxnSp macro="">
      <xdr:nvCxnSpPr>
        <xdr:cNvPr id="3" name="直線矢印コネクタ 2">
          <a:extLst>
            <a:ext uri="{FF2B5EF4-FFF2-40B4-BE49-F238E27FC236}">
              <a16:creationId xmlns:a16="http://schemas.microsoft.com/office/drawing/2014/main" id="{00000000-0008-0000-0200-000003000000}"/>
            </a:ext>
          </a:extLst>
        </xdr:cNvPr>
        <xdr:cNvCxnSpPr/>
      </xdr:nvCxnSpPr>
      <xdr:spPr>
        <a:xfrm flipV="1">
          <a:off x="7140575" y="9039225"/>
          <a:ext cx="384175" cy="533400"/>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Honsya"/>
  <dimension ref="A1:GG89"/>
  <sheetViews>
    <sheetView showGridLines="0" tabSelected="1" zoomScale="80" zoomScaleNormal="80" workbookViewId="0">
      <selection activeCell="E13" sqref="E13:I13"/>
    </sheetView>
  </sheetViews>
  <sheetFormatPr defaultColWidth="5.125" defaultRowHeight="12" x14ac:dyDescent="0.15"/>
  <cols>
    <col min="1" max="1" width="2.5" style="2" customWidth="1"/>
    <col min="2" max="195" width="0.875" style="2" customWidth="1"/>
    <col min="196" max="16384" width="5.125" style="2"/>
  </cols>
  <sheetData>
    <row r="1" spans="1:189" ht="2.1" customHeight="1" x14ac:dyDescent="0.15"/>
    <row r="2" spans="1:189" ht="8.4499999999999993" customHeight="1"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12"/>
      <c r="BN2" s="8"/>
      <c r="BO2" s="8"/>
      <c r="BP2" s="8"/>
      <c r="BQ2" s="8"/>
      <c r="BR2" s="8"/>
      <c r="BS2" s="8"/>
      <c r="BT2" s="8"/>
      <c r="BU2" s="8"/>
      <c r="BV2" s="8"/>
      <c r="BW2" s="8"/>
      <c r="BX2" s="8"/>
      <c r="BY2" s="8"/>
      <c r="BZ2" s="8"/>
      <c r="CA2" s="8"/>
      <c r="CB2" s="8"/>
      <c r="CC2" s="8"/>
      <c r="CD2" s="8"/>
      <c r="CE2" s="8"/>
      <c r="CF2" s="8"/>
      <c r="CG2" s="8"/>
      <c r="CH2" s="13"/>
      <c r="CI2" s="13"/>
      <c r="CJ2" s="13"/>
      <c r="CK2" s="13"/>
      <c r="CL2" s="13"/>
      <c r="CM2" s="13"/>
      <c r="CN2" s="8"/>
      <c r="CO2" s="8"/>
      <c r="CP2" s="8"/>
      <c r="CQ2" s="13"/>
      <c r="CR2" s="13"/>
      <c r="CS2" s="13"/>
      <c r="CT2" s="13"/>
      <c r="CU2" s="13"/>
      <c r="CV2" s="13"/>
      <c r="CW2" s="13"/>
      <c r="CX2" s="13"/>
      <c r="CY2" s="13"/>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row>
    <row r="3" spans="1:189" ht="20.100000000000001" customHeight="1" x14ac:dyDescent="0.15">
      <c r="A3" s="8"/>
      <c r="B3" s="282" t="s">
        <v>778</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c r="AW3" s="282"/>
      <c r="AX3" s="282"/>
      <c r="AY3" s="282"/>
      <c r="AZ3" s="282"/>
      <c r="BA3" s="282"/>
      <c r="BB3" s="282"/>
      <c r="BC3" s="282"/>
      <c r="BD3" s="282"/>
      <c r="BE3" s="282"/>
      <c r="BF3" s="282"/>
      <c r="BG3" s="282"/>
      <c r="BH3" s="282"/>
      <c r="BI3" s="282"/>
      <c r="BJ3" s="282"/>
      <c r="BK3" s="282"/>
      <c r="BL3" s="282"/>
      <c r="BM3" s="282"/>
      <c r="BN3" s="282"/>
      <c r="BO3" s="282"/>
      <c r="BP3" s="282"/>
      <c r="BQ3" s="282"/>
      <c r="BR3" s="282"/>
      <c r="BS3" s="282"/>
      <c r="BT3" s="282"/>
      <c r="BU3" s="282"/>
      <c r="BV3" s="282"/>
      <c r="BW3" s="282"/>
      <c r="BX3" s="282"/>
      <c r="BY3" s="282"/>
      <c r="BZ3" s="282"/>
      <c r="CA3" s="282"/>
      <c r="CB3" s="282"/>
      <c r="CC3" s="282"/>
      <c r="CD3" s="282"/>
      <c r="CE3" s="282"/>
      <c r="CF3" s="282"/>
      <c r="CG3" s="282"/>
      <c r="CH3" s="282"/>
      <c r="CI3" s="282"/>
      <c r="CJ3" s="282"/>
      <c r="CK3" s="282"/>
      <c r="CL3" s="282"/>
      <c r="CM3" s="282"/>
      <c r="CN3" s="282"/>
      <c r="CO3" s="282"/>
      <c r="CP3" s="282"/>
      <c r="CQ3" s="282"/>
      <c r="CR3" s="282"/>
      <c r="CS3" s="282"/>
      <c r="CT3" s="282"/>
      <c r="CU3" s="282"/>
      <c r="CV3" s="282"/>
      <c r="CW3" s="282"/>
      <c r="CX3" s="282"/>
      <c r="CY3" s="282"/>
      <c r="CZ3" s="282"/>
      <c r="DA3" s="282"/>
      <c r="DB3" s="282"/>
      <c r="DC3" s="282"/>
      <c r="DD3" s="282"/>
      <c r="DE3" s="282"/>
      <c r="DF3" s="282"/>
      <c r="DG3" s="282"/>
      <c r="DH3" s="282"/>
      <c r="DI3" s="282"/>
      <c r="DJ3" s="282"/>
      <c r="DK3" s="282"/>
      <c r="DL3" s="282"/>
      <c r="DM3" s="282"/>
      <c r="DN3" s="282"/>
      <c r="DO3" s="282"/>
      <c r="DP3" s="282"/>
      <c r="DQ3" s="282"/>
      <c r="DR3" s="282"/>
      <c r="DS3" s="282"/>
      <c r="DT3" s="282"/>
      <c r="DU3" s="282"/>
      <c r="DV3" s="282"/>
      <c r="DW3" s="282"/>
      <c r="DX3" s="282"/>
      <c r="DY3" s="282"/>
      <c r="DZ3" s="282"/>
      <c r="EA3" s="282"/>
      <c r="EB3" s="282"/>
      <c r="EC3" s="282"/>
      <c r="ED3" s="282"/>
      <c r="EE3" s="282"/>
      <c r="EF3" s="282"/>
      <c r="EG3" s="282"/>
      <c r="EH3" s="282"/>
      <c r="EI3" s="282"/>
      <c r="EJ3" s="282"/>
      <c r="EK3" s="282"/>
      <c r="EL3" s="282"/>
      <c r="EM3" s="282"/>
      <c r="EN3" s="282"/>
      <c r="EO3" s="282"/>
      <c r="EP3" s="282"/>
      <c r="EQ3" s="282"/>
      <c r="ER3" s="282"/>
      <c r="ES3" s="282"/>
      <c r="ET3" s="282"/>
      <c r="EU3" s="282"/>
      <c r="EV3" s="282"/>
      <c r="EW3" s="282"/>
      <c r="EX3" s="282"/>
      <c r="EY3" s="282"/>
      <c r="EZ3" s="282"/>
      <c r="FA3" s="282"/>
      <c r="FB3" s="282"/>
      <c r="FC3" s="282"/>
      <c r="FD3" s="282"/>
      <c r="FE3" s="282"/>
      <c r="FF3" s="282"/>
      <c r="FG3" s="282"/>
      <c r="FH3" s="282"/>
      <c r="FI3" s="282"/>
      <c r="FJ3" s="282"/>
      <c r="FK3" s="282"/>
      <c r="FL3" s="282"/>
      <c r="FM3" s="282"/>
      <c r="FN3" s="282"/>
      <c r="FO3" s="282"/>
      <c r="FP3" s="282"/>
      <c r="FQ3" s="282"/>
      <c r="FR3" s="282"/>
      <c r="FS3" s="282"/>
      <c r="FT3" s="282"/>
      <c r="FU3" s="282"/>
      <c r="FV3" s="282"/>
      <c r="FW3" s="282"/>
      <c r="FX3" s="282"/>
      <c r="FY3" s="282"/>
      <c r="FZ3" s="282"/>
      <c r="GA3" s="282"/>
      <c r="GB3" s="282"/>
      <c r="GC3" s="282"/>
      <c r="GD3" s="282"/>
      <c r="GE3" s="282"/>
      <c r="GF3" s="282"/>
      <c r="GG3" s="282"/>
    </row>
    <row r="4" spans="1:189" ht="8.4499999999999993"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row>
    <row r="5" spans="1:189" ht="17.100000000000001" customHeight="1" x14ac:dyDescent="0.15">
      <c r="A5" s="14"/>
      <c r="B5" s="31"/>
      <c r="C5" s="31" t="s">
        <v>779</v>
      </c>
      <c r="D5" s="31"/>
      <c r="E5" s="31"/>
      <c r="F5" s="31"/>
      <c r="G5" s="31"/>
      <c r="H5" s="31"/>
      <c r="I5" s="31"/>
      <c r="J5" s="31"/>
      <c r="K5" s="31"/>
      <c r="L5" s="31"/>
      <c r="M5" s="31"/>
      <c r="N5" s="31"/>
      <c r="O5" s="31"/>
      <c r="P5" s="31"/>
      <c r="Q5" s="31"/>
      <c r="R5" s="31"/>
      <c r="S5" s="31"/>
      <c r="T5" s="31"/>
      <c r="U5" s="31"/>
      <c r="V5" s="31"/>
      <c r="W5" s="32"/>
      <c r="X5" s="283" t="s">
        <v>747</v>
      </c>
      <c r="Y5" s="283"/>
      <c r="Z5" s="283"/>
      <c r="AA5" s="283"/>
      <c r="AB5" s="283"/>
      <c r="AC5" s="283"/>
      <c r="AD5" s="283"/>
      <c r="AE5" s="283"/>
      <c r="AF5" s="283"/>
      <c r="AG5" s="283"/>
      <c r="AH5" s="283"/>
      <c r="AI5" s="283"/>
      <c r="AJ5" s="283"/>
      <c r="AK5" s="283"/>
      <c r="AL5" s="283"/>
      <c r="AM5" s="283"/>
      <c r="AN5" s="283"/>
      <c r="AO5" s="283"/>
      <c r="AP5" s="283"/>
      <c r="AQ5" s="283"/>
      <c r="AR5" s="283"/>
      <c r="AS5" s="283"/>
      <c r="AT5" s="283"/>
      <c r="AU5" s="283"/>
      <c r="AV5" s="14" t="s">
        <v>67</v>
      </c>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row>
    <row r="6" spans="1:189" ht="17.100000000000001" customHeight="1" x14ac:dyDescent="0.15">
      <c r="A6" s="14"/>
      <c r="B6" s="14"/>
      <c r="C6" s="14" t="s">
        <v>34</v>
      </c>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row>
    <row r="7" spans="1:189" ht="5.45" customHeight="1" x14ac:dyDescent="0.1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row>
    <row r="8" spans="1:189" ht="17.100000000000001" customHeight="1" x14ac:dyDescent="0.15">
      <c r="A8" s="8"/>
      <c r="B8" s="8"/>
      <c r="C8" s="8"/>
      <c r="D8" s="14"/>
      <c r="E8" s="284" t="s">
        <v>35</v>
      </c>
      <c r="F8" s="284"/>
      <c r="G8" s="284"/>
      <c r="H8" s="284"/>
      <c r="I8" s="284"/>
      <c r="J8" s="284"/>
      <c r="K8" s="284"/>
      <c r="L8" s="284"/>
      <c r="M8" s="285"/>
      <c r="N8" s="286"/>
      <c r="O8" s="286"/>
      <c r="P8" s="286"/>
      <c r="Q8" s="287"/>
      <c r="R8" s="284" t="s">
        <v>4</v>
      </c>
      <c r="S8" s="284"/>
      <c r="T8" s="284"/>
      <c r="U8" s="284"/>
      <c r="V8" s="285"/>
      <c r="W8" s="286"/>
      <c r="X8" s="286"/>
      <c r="Y8" s="286"/>
      <c r="Z8" s="287"/>
      <c r="AA8" s="284" t="s">
        <v>28</v>
      </c>
      <c r="AB8" s="284"/>
      <c r="AC8" s="284"/>
      <c r="AD8" s="284"/>
      <c r="AE8" s="284"/>
      <c r="AF8" s="285"/>
      <c r="AG8" s="286"/>
      <c r="AH8" s="286"/>
      <c r="AI8" s="286"/>
      <c r="AJ8" s="287"/>
      <c r="AK8" s="284" t="s">
        <v>32</v>
      </c>
      <c r="AL8" s="284"/>
      <c r="AM8" s="284"/>
      <c r="AN8" s="284"/>
      <c r="AO8" s="284"/>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row>
    <row r="9" spans="1:189" ht="9" customHeight="1" x14ac:dyDescent="0.15">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row>
    <row r="10" spans="1:189" ht="15" customHeight="1" x14ac:dyDescent="0.15">
      <c r="A10" s="8"/>
      <c r="B10" s="8"/>
      <c r="C10" s="8"/>
      <c r="D10" s="8"/>
      <c r="E10" s="8"/>
      <c r="F10" s="8"/>
      <c r="G10" s="8"/>
      <c r="H10" s="8"/>
      <c r="I10" s="8"/>
      <c r="J10" s="8"/>
      <c r="K10" s="8"/>
      <c r="L10" s="8"/>
      <c r="M10" s="8"/>
      <c r="N10" s="8"/>
      <c r="O10" s="8"/>
      <c r="P10" s="8"/>
      <c r="Q10" s="283" t="s">
        <v>748</v>
      </c>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3"/>
      <c r="AO10" s="283"/>
      <c r="AP10" s="283"/>
      <c r="AQ10" s="283"/>
      <c r="AR10" s="283"/>
      <c r="AS10" s="8"/>
      <c r="AT10" s="8"/>
      <c r="AU10" s="15" t="s">
        <v>68</v>
      </c>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16"/>
      <c r="DN10" s="17"/>
      <c r="DO10" s="17"/>
      <c r="DP10" s="17"/>
      <c r="DQ10" s="16"/>
      <c r="DR10" s="17"/>
      <c r="DS10" s="17"/>
      <c r="DT10" s="17"/>
      <c r="DU10" s="1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row>
    <row r="11" spans="1:189" ht="15" customHeight="1" x14ac:dyDescent="0.15">
      <c r="A11" s="8"/>
      <c r="B11" s="8"/>
      <c r="C11" s="8"/>
      <c r="D11" s="8"/>
      <c r="E11" s="8"/>
      <c r="F11" s="8"/>
      <c r="G11" s="8"/>
      <c r="H11" s="8"/>
      <c r="I11" s="8"/>
      <c r="J11" s="8"/>
      <c r="K11" s="8"/>
      <c r="L11" s="8"/>
      <c r="M11" s="8"/>
      <c r="N11" s="8"/>
      <c r="O11" s="8"/>
      <c r="P11" s="8"/>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8"/>
      <c r="AT11" s="8"/>
      <c r="AU11" s="15"/>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16"/>
      <c r="DN11" s="17"/>
      <c r="DO11" s="17"/>
      <c r="DP11" s="17"/>
      <c r="DQ11" s="16"/>
      <c r="DR11" s="17"/>
      <c r="DS11" s="17"/>
      <c r="DT11" s="17"/>
      <c r="DU11" s="1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row>
    <row r="12" spans="1:189" ht="19.5" customHeight="1" x14ac:dyDescent="0.15">
      <c r="A12" s="8"/>
      <c r="B12" s="306" t="s">
        <v>2</v>
      </c>
      <c r="C12" s="307"/>
      <c r="D12" s="307"/>
      <c r="E12" s="301"/>
      <c r="F12" s="302"/>
      <c r="G12" s="302"/>
      <c r="H12" s="302"/>
      <c r="I12" s="303"/>
      <c r="J12" s="304" t="s">
        <v>29</v>
      </c>
      <c r="K12" s="304"/>
      <c r="L12" s="304"/>
      <c r="M12" s="304"/>
      <c r="N12" s="304"/>
      <c r="O12" s="304"/>
      <c r="P12" s="305"/>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c r="AN12" s="226"/>
      <c r="AO12" s="226"/>
      <c r="AP12" s="226"/>
      <c r="AQ12" s="226"/>
      <c r="AR12" s="226"/>
      <c r="AS12" s="8"/>
      <c r="AT12" s="8"/>
      <c r="AU12" s="15"/>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16"/>
      <c r="DN12" s="17"/>
      <c r="DO12" s="17"/>
      <c r="DP12" s="17"/>
      <c r="DQ12" s="16"/>
      <c r="DR12" s="17"/>
      <c r="DS12" s="17"/>
      <c r="DT12" s="17"/>
      <c r="DU12" s="1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row>
    <row r="13" spans="1:189" ht="19.5" customHeight="1" x14ac:dyDescent="0.15">
      <c r="A13" s="8"/>
      <c r="B13" s="10"/>
      <c r="C13" s="11"/>
      <c r="D13" s="11"/>
      <c r="E13" s="301"/>
      <c r="F13" s="302"/>
      <c r="G13" s="302"/>
      <c r="H13" s="302"/>
      <c r="I13" s="303"/>
      <c r="J13" s="304" t="s">
        <v>33</v>
      </c>
      <c r="K13" s="304"/>
      <c r="L13" s="304"/>
      <c r="M13" s="304"/>
      <c r="N13" s="304"/>
      <c r="O13" s="304"/>
      <c r="P13" s="305"/>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c r="AN13" s="226"/>
      <c r="AO13" s="226"/>
      <c r="AP13" s="226"/>
      <c r="AQ13" s="226"/>
      <c r="AR13" s="226"/>
      <c r="AS13" s="8"/>
      <c r="AT13" s="8"/>
      <c r="AU13" s="15"/>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16"/>
      <c r="DN13" s="17"/>
      <c r="DO13" s="17"/>
      <c r="DP13" s="17"/>
      <c r="DQ13" s="16"/>
      <c r="DR13" s="17"/>
      <c r="DS13" s="17"/>
      <c r="DT13" s="17"/>
      <c r="DU13" s="1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row>
    <row r="14" spans="1:189" ht="12.95" customHeight="1" x14ac:dyDescent="0.15">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19"/>
      <c r="AJ14" s="8"/>
      <c r="AK14" s="20"/>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row>
    <row r="15" spans="1:189" ht="12.4" customHeight="1" x14ac:dyDescent="0.15">
      <c r="A15" s="8"/>
      <c r="B15" s="288" t="s">
        <v>749</v>
      </c>
      <c r="C15" s="289"/>
      <c r="D15" s="290"/>
      <c r="E15" s="21"/>
      <c r="F15" s="294" t="s">
        <v>37</v>
      </c>
      <c r="G15" s="294"/>
      <c r="H15" s="294"/>
      <c r="I15" s="294"/>
      <c r="J15" s="294"/>
      <c r="K15" s="294"/>
      <c r="L15" s="294"/>
      <c r="M15" s="294"/>
      <c r="N15" s="294"/>
      <c r="O15" s="294"/>
      <c r="P15" s="294"/>
      <c r="Q15" s="294"/>
      <c r="R15" s="294"/>
      <c r="S15" s="294"/>
      <c r="T15" s="294"/>
      <c r="U15" s="294"/>
      <c r="V15" s="294"/>
      <c r="W15" s="8"/>
      <c r="X15" s="8"/>
      <c r="Y15" s="8"/>
      <c r="Z15" s="295"/>
      <c r="AA15" s="296"/>
      <c r="AB15" s="296"/>
      <c r="AC15" s="296"/>
      <c r="AD15" s="296"/>
      <c r="AE15" s="296"/>
      <c r="AF15" s="296"/>
      <c r="AG15" s="296"/>
      <c r="AH15" s="297"/>
      <c r="AI15" s="1"/>
      <c r="AJ15" s="30"/>
      <c r="AK15" s="30"/>
      <c r="AL15" s="1"/>
      <c r="AM15" s="295"/>
      <c r="AN15" s="296"/>
      <c r="AO15" s="296"/>
      <c r="AP15" s="296"/>
      <c r="AQ15" s="296"/>
      <c r="AR15" s="296"/>
      <c r="AS15" s="296"/>
      <c r="AT15" s="296"/>
      <c r="AU15" s="296"/>
      <c r="AV15" s="296"/>
      <c r="AW15" s="296"/>
      <c r="AX15" s="297"/>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row>
    <row r="16" spans="1:189" ht="12.4" customHeight="1" x14ac:dyDescent="0.15">
      <c r="A16" s="8"/>
      <c r="B16" s="291"/>
      <c r="C16" s="292"/>
      <c r="D16" s="293"/>
      <c r="E16" s="21"/>
      <c r="F16" s="294"/>
      <c r="G16" s="294"/>
      <c r="H16" s="294"/>
      <c r="I16" s="294"/>
      <c r="J16" s="294"/>
      <c r="K16" s="294"/>
      <c r="L16" s="294"/>
      <c r="M16" s="294"/>
      <c r="N16" s="294"/>
      <c r="O16" s="294"/>
      <c r="P16" s="294"/>
      <c r="Q16" s="294"/>
      <c r="R16" s="294"/>
      <c r="S16" s="294"/>
      <c r="T16" s="294"/>
      <c r="U16" s="294"/>
      <c r="V16" s="294"/>
      <c r="W16" s="8"/>
      <c r="X16" s="8"/>
      <c r="Y16" s="8"/>
      <c r="Z16" s="298"/>
      <c r="AA16" s="299"/>
      <c r="AB16" s="299"/>
      <c r="AC16" s="299"/>
      <c r="AD16" s="299"/>
      <c r="AE16" s="299"/>
      <c r="AF16" s="299"/>
      <c r="AG16" s="299"/>
      <c r="AH16" s="300"/>
      <c r="AI16" s="1"/>
      <c r="AJ16" s="1"/>
      <c r="AK16" s="1"/>
      <c r="AL16" s="1"/>
      <c r="AM16" s="298"/>
      <c r="AN16" s="299"/>
      <c r="AO16" s="299"/>
      <c r="AP16" s="299"/>
      <c r="AQ16" s="299"/>
      <c r="AR16" s="299"/>
      <c r="AS16" s="299"/>
      <c r="AT16" s="299"/>
      <c r="AU16" s="299"/>
      <c r="AV16" s="299"/>
      <c r="AW16" s="299"/>
      <c r="AX16" s="300"/>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row>
    <row r="17" spans="1:189" ht="6.6" customHeight="1" x14ac:dyDescent="0.15">
      <c r="A17" s="8"/>
      <c r="B17" s="22"/>
      <c r="C17" s="22"/>
      <c r="D17" s="23"/>
      <c r="E17" s="24"/>
      <c r="F17" s="24"/>
      <c r="G17" s="24"/>
      <c r="H17" s="24"/>
      <c r="I17" s="24"/>
      <c r="J17" s="24"/>
      <c r="K17" s="24"/>
      <c r="L17" s="24"/>
      <c r="M17" s="24"/>
      <c r="N17" s="24"/>
      <c r="O17" s="24"/>
      <c r="P17" s="24"/>
      <c r="Q17" s="24"/>
      <c r="R17" s="24"/>
      <c r="S17" s="24"/>
      <c r="T17" s="24"/>
      <c r="U17" s="24"/>
      <c r="V17" s="24"/>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row>
    <row r="18" spans="1:189" ht="12" customHeight="1" x14ac:dyDescent="0.15">
      <c r="A18" s="8"/>
      <c r="B18" s="22"/>
      <c r="C18" s="22"/>
      <c r="D18" s="23"/>
      <c r="E18" s="21"/>
      <c r="F18" s="24"/>
      <c r="G18" s="21"/>
      <c r="H18" s="24"/>
      <c r="I18" s="21"/>
      <c r="J18" s="24"/>
      <c r="K18" s="21"/>
      <c r="L18" s="24"/>
      <c r="M18" s="21"/>
      <c r="N18" s="24"/>
      <c r="O18" s="24"/>
      <c r="P18" s="24"/>
      <c r="Q18" s="24"/>
      <c r="R18" s="24"/>
      <c r="S18" s="24"/>
      <c r="T18" s="24"/>
      <c r="U18" s="24"/>
      <c r="V18" s="24"/>
      <c r="W18" s="8"/>
      <c r="X18" s="8"/>
      <c r="Y18" s="8"/>
      <c r="Z18" s="319" t="s">
        <v>6</v>
      </c>
      <c r="AA18" s="319"/>
      <c r="AB18" s="319"/>
      <c r="AC18" s="319"/>
      <c r="AD18" s="319"/>
      <c r="AE18" s="319"/>
      <c r="AF18" s="319"/>
      <c r="AG18" s="319"/>
      <c r="AH18" s="319"/>
      <c r="AI18" s="319"/>
      <c r="AJ18" s="319"/>
      <c r="AK18" s="319"/>
      <c r="AL18" s="319"/>
      <c r="AM18" s="319"/>
      <c r="AN18" s="319"/>
      <c r="AO18" s="319"/>
      <c r="AP18" s="319"/>
      <c r="AQ18" s="319"/>
      <c r="AR18" s="319"/>
      <c r="AS18" s="319"/>
      <c r="AT18" s="319"/>
      <c r="AU18" s="319"/>
      <c r="AV18" s="319"/>
      <c r="AW18" s="319"/>
      <c r="AX18" s="319" t="s">
        <v>38</v>
      </c>
      <c r="AY18" s="319"/>
      <c r="AZ18" s="319"/>
      <c r="BA18" s="319"/>
      <c r="BB18" s="319"/>
      <c r="BC18" s="319"/>
      <c r="BD18" s="319"/>
      <c r="BE18" s="319"/>
      <c r="BF18" s="319"/>
      <c r="BG18" s="319"/>
      <c r="BH18" s="319"/>
      <c r="BI18" s="319"/>
      <c r="BJ18" s="319"/>
      <c r="BK18" s="319"/>
      <c r="BL18" s="319"/>
      <c r="BM18" s="319"/>
      <c r="BN18" s="319"/>
      <c r="BO18" s="319"/>
      <c r="BP18" s="319"/>
      <c r="BQ18" s="319"/>
      <c r="BR18" s="319"/>
      <c r="BS18" s="319"/>
      <c r="BT18" s="319"/>
      <c r="BU18" s="319"/>
      <c r="BV18" s="319"/>
      <c r="BW18" s="319"/>
      <c r="BX18" s="319"/>
      <c r="BY18" s="319"/>
      <c r="BZ18" s="319" t="s">
        <v>755</v>
      </c>
      <c r="CA18" s="319"/>
      <c r="CB18" s="319"/>
      <c r="CC18" s="319"/>
      <c r="CD18" s="319"/>
      <c r="CE18" s="319"/>
      <c r="CF18" s="319"/>
      <c r="CG18" s="319"/>
      <c r="CH18" s="319"/>
      <c r="CI18" s="319"/>
      <c r="CJ18" s="319"/>
      <c r="CK18" s="319"/>
      <c r="CL18" s="319"/>
      <c r="CM18" s="319"/>
      <c r="CN18" s="319"/>
      <c r="CO18" s="319"/>
      <c r="CP18" s="319"/>
      <c r="CQ18" s="319"/>
      <c r="CR18" s="319"/>
      <c r="CS18" s="319"/>
      <c r="CT18" s="319"/>
      <c r="CU18" s="319"/>
      <c r="CV18" s="319"/>
      <c r="CW18" s="319"/>
      <c r="CX18" s="319"/>
      <c r="CY18" s="319"/>
      <c r="CZ18" s="319"/>
      <c r="DA18" s="319"/>
      <c r="DB18" s="319"/>
      <c r="DC18" s="319"/>
      <c r="DD18" s="319"/>
      <c r="DE18" s="319"/>
      <c r="DF18" s="319"/>
      <c r="DG18" s="319"/>
      <c r="DH18" s="319"/>
      <c r="DI18" s="319"/>
      <c r="DJ18" s="319"/>
      <c r="DK18" s="319"/>
      <c r="DL18" s="319"/>
      <c r="DM18" s="319"/>
      <c r="DN18" s="319"/>
      <c r="DO18" s="319"/>
      <c r="DP18" s="319"/>
      <c r="DQ18" s="319"/>
      <c r="DR18" s="319"/>
      <c r="DS18" s="319"/>
      <c r="DT18" s="319"/>
      <c r="DU18" s="319"/>
      <c r="DV18" s="319"/>
      <c r="DW18" s="319"/>
      <c r="DX18" s="319"/>
      <c r="DY18" s="319"/>
      <c r="DZ18" s="319"/>
      <c r="EA18" s="319"/>
      <c r="EB18" s="319"/>
      <c r="EC18" s="319"/>
      <c r="ED18" s="319"/>
      <c r="EE18" s="319"/>
      <c r="EF18" s="319"/>
      <c r="EG18" s="319"/>
      <c r="EH18" s="319"/>
      <c r="EI18" s="319"/>
      <c r="EJ18" s="319"/>
      <c r="EK18" s="319"/>
      <c r="EL18" s="319"/>
      <c r="EM18" s="319"/>
      <c r="EN18" s="319"/>
      <c r="EO18" s="319"/>
      <c r="EP18" s="319"/>
      <c r="EQ18" s="319"/>
      <c r="ER18" s="319"/>
      <c r="ES18" s="319"/>
      <c r="ET18" s="319"/>
      <c r="EU18" s="319"/>
      <c r="EV18" s="319"/>
      <c r="EW18" s="319"/>
      <c r="EX18" s="319"/>
      <c r="EY18" s="319"/>
      <c r="EZ18" s="319"/>
      <c r="FA18" s="319"/>
      <c r="FB18" s="319"/>
      <c r="FC18" s="319"/>
      <c r="FD18" s="319"/>
      <c r="FE18" s="319"/>
      <c r="FF18" s="319"/>
      <c r="FG18" s="319"/>
      <c r="FH18" s="319"/>
      <c r="FI18" s="319"/>
      <c r="FJ18" s="319"/>
      <c r="FK18" s="319"/>
      <c r="FL18" s="319"/>
      <c r="FM18" s="319"/>
      <c r="FN18" s="319"/>
      <c r="FO18" s="319"/>
      <c r="FP18" s="319"/>
      <c r="FQ18" s="319"/>
      <c r="FR18" s="319"/>
      <c r="FS18" s="319"/>
      <c r="FT18" s="319"/>
      <c r="FU18" s="319"/>
      <c r="FV18" s="319"/>
      <c r="FW18" s="319"/>
      <c r="FX18" s="319"/>
      <c r="FY18" s="319"/>
      <c r="FZ18" s="319"/>
      <c r="GA18" s="319"/>
      <c r="GB18" s="319"/>
      <c r="GC18" s="319"/>
      <c r="GD18" s="319"/>
      <c r="GE18" s="8"/>
      <c r="GF18" s="8"/>
      <c r="GG18" s="8"/>
    </row>
    <row r="19" spans="1:189" ht="12.4" customHeight="1" x14ac:dyDescent="0.15">
      <c r="A19" s="8"/>
      <c r="B19" s="288" t="s">
        <v>633</v>
      </c>
      <c r="C19" s="289"/>
      <c r="D19" s="290"/>
      <c r="E19" s="21"/>
      <c r="F19" s="294" t="s">
        <v>40</v>
      </c>
      <c r="G19" s="294"/>
      <c r="H19" s="294"/>
      <c r="I19" s="294"/>
      <c r="J19" s="294"/>
      <c r="K19" s="294"/>
      <c r="L19" s="294"/>
      <c r="M19" s="294"/>
      <c r="N19" s="294"/>
      <c r="O19" s="294"/>
      <c r="P19" s="294"/>
      <c r="Q19" s="294"/>
      <c r="R19" s="294"/>
      <c r="S19" s="294"/>
      <c r="T19" s="294"/>
      <c r="U19" s="294"/>
      <c r="V19" s="294"/>
      <c r="W19" s="8"/>
      <c r="X19" s="8"/>
      <c r="Y19" s="8"/>
      <c r="Z19" s="320"/>
      <c r="AA19" s="320"/>
      <c r="AB19" s="320"/>
      <c r="AC19" s="320"/>
      <c r="AD19" s="320"/>
      <c r="AE19" s="320"/>
      <c r="AF19" s="320"/>
      <c r="AG19" s="320"/>
      <c r="AH19" s="320"/>
      <c r="AI19" s="320"/>
      <c r="AJ19" s="320"/>
      <c r="AK19" s="320"/>
      <c r="AL19" s="320"/>
      <c r="AM19" s="320"/>
      <c r="AN19" s="320"/>
      <c r="AO19" s="320"/>
      <c r="AP19" s="320"/>
      <c r="AQ19" s="320"/>
      <c r="AR19" s="320"/>
      <c r="AS19" s="320"/>
      <c r="AT19" s="320"/>
      <c r="AU19" s="320"/>
      <c r="AV19" s="320"/>
      <c r="AW19" s="320"/>
      <c r="AX19" s="321"/>
      <c r="AY19" s="322"/>
      <c r="AZ19" s="322"/>
      <c r="BA19" s="322"/>
      <c r="BB19" s="322"/>
      <c r="BC19" s="322"/>
      <c r="BD19" s="322"/>
      <c r="BE19" s="322"/>
      <c r="BF19" s="322"/>
      <c r="BG19" s="322"/>
      <c r="BH19" s="322"/>
      <c r="BI19" s="322"/>
      <c r="BJ19" s="322"/>
      <c r="BK19" s="322"/>
      <c r="BL19" s="322"/>
      <c r="BM19" s="322"/>
      <c r="BN19" s="322"/>
      <c r="BO19" s="322"/>
      <c r="BP19" s="322"/>
      <c r="BQ19" s="322"/>
      <c r="BR19" s="322"/>
      <c r="BS19" s="322"/>
      <c r="BT19" s="322"/>
      <c r="BU19" s="322"/>
      <c r="BV19" s="322"/>
      <c r="BW19" s="322"/>
      <c r="BX19" s="322"/>
      <c r="BY19" s="323"/>
      <c r="BZ19" s="313"/>
      <c r="CA19" s="314"/>
      <c r="CB19" s="314"/>
      <c r="CC19" s="314"/>
      <c r="CD19" s="314"/>
      <c r="CE19" s="314"/>
      <c r="CF19" s="314"/>
      <c r="CG19" s="314"/>
      <c r="CH19" s="314"/>
      <c r="CI19" s="314"/>
      <c r="CJ19" s="314"/>
      <c r="CK19" s="314"/>
      <c r="CL19" s="314"/>
      <c r="CM19" s="314"/>
      <c r="CN19" s="314"/>
      <c r="CO19" s="314"/>
      <c r="CP19" s="314"/>
      <c r="CQ19" s="314"/>
      <c r="CR19" s="314"/>
      <c r="CS19" s="314"/>
      <c r="CT19" s="314"/>
      <c r="CU19" s="314"/>
      <c r="CV19" s="314"/>
      <c r="CW19" s="314"/>
      <c r="CX19" s="314"/>
      <c r="CY19" s="314"/>
      <c r="CZ19" s="314"/>
      <c r="DA19" s="314"/>
      <c r="DB19" s="314"/>
      <c r="DC19" s="314"/>
      <c r="DD19" s="314"/>
      <c r="DE19" s="314"/>
      <c r="DF19" s="314"/>
      <c r="DG19" s="314"/>
      <c r="DH19" s="314"/>
      <c r="DI19" s="314"/>
      <c r="DJ19" s="314"/>
      <c r="DK19" s="314"/>
      <c r="DL19" s="314"/>
      <c r="DM19" s="314"/>
      <c r="DN19" s="314"/>
      <c r="DO19" s="314"/>
      <c r="DP19" s="314"/>
      <c r="DQ19" s="314"/>
      <c r="DR19" s="314"/>
      <c r="DS19" s="314"/>
      <c r="DT19" s="314"/>
      <c r="DU19" s="314"/>
      <c r="DV19" s="314"/>
      <c r="DW19" s="314"/>
      <c r="DX19" s="314"/>
      <c r="DY19" s="314"/>
      <c r="DZ19" s="314"/>
      <c r="EA19" s="314"/>
      <c r="EB19" s="314"/>
      <c r="EC19" s="314"/>
      <c r="ED19" s="314"/>
      <c r="EE19" s="314"/>
      <c r="EF19" s="314"/>
      <c r="EG19" s="314"/>
      <c r="EH19" s="314"/>
      <c r="EI19" s="314"/>
      <c r="EJ19" s="314"/>
      <c r="EK19" s="314"/>
      <c r="EL19" s="314"/>
      <c r="EM19" s="314"/>
      <c r="EN19" s="314"/>
      <c r="EO19" s="314"/>
      <c r="EP19" s="314"/>
      <c r="EQ19" s="314"/>
      <c r="ER19" s="314"/>
      <c r="ES19" s="314"/>
      <c r="ET19" s="314"/>
      <c r="EU19" s="314"/>
      <c r="EV19" s="314"/>
      <c r="EW19" s="314"/>
      <c r="EX19" s="314"/>
      <c r="EY19" s="314"/>
      <c r="EZ19" s="314"/>
      <c r="FA19" s="314"/>
      <c r="FB19" s="314"/>
      <c r="FC19" s="314"/>
      <c r="FD19" s="314"/>
      <c r="FE19" s="314"/>
      <c r="FF19" s="314"/>
      <c r="FG19" s="314"/>
      <c r="FH19" s="314"/>
      <c r="FI19" s="314"/>
      <c r="FJ19" s="314"/>
      <c r="FK19" s="314"/>
      <c r="FL19" s="314"/>
      <c r="FM19" s="314"/>
      <c r="FN19" s="314"/>
      <c r="FO19" s="314"/>
      <c r="FP19" s="314"/>
      <c r="FQ19" s="314"/>
      <c r="FR19" s="314"/>
      <c r="FS19" s="314"/>
      <c r="FT19" s="314"/>
      <c r="FU19" s="314"/>
      <c r="FV19" s="314"/>
      <c r="FW19" s="314"/>
      <c r="FX19" s="314"/>
      <c r="FY19" s="314"/>
      <c r="FZ19" s="314"/>
      <c r="GA19" s="314"/>
      <c r="GB19" s="314"/>
      <c r="GC19" s="314"/>
      <c r="GD19" s="315"/>
      <c r="GE19" s="8"/>
      <c r="GF19" s="8"/>
      <c r="GG19" s="8"/>
    </row>
    <row r="20" spans="1:189" ht="12.4" customHeight="1" x14ac:dyDescent="0.15">
      <c r="A20" s="8"/>
      <c r="B20" s="291"/>
      <c r="C20" s="292"/>
      <c r="D20" s="293"/>
      <c r="E20" s="24"/>
      <c r="F20" s="294"/>
      <c r="G20" s="294"/>
      <c r="H20" s="294"/>
      <c r="I20" s="294"/>
      <c r="J20" s="294"/>
      <c r="K20" s="294"/>
      <c r="L20" s="294"/>
      <c r="M20" s="294"/>
      <c r="N20" s="294"/>
      <c r="O20" s="294"/>
      <c r="P20" s="294"/>
      <c r="Q20" s="294"/>
      <c r="R20" s="294"/>
      <c r="S20" s="294"/>
      <c r="T20" s="294"/>
      <c r="U20" s="294"/>
      <c r="V20" s="294"/>
      <c r="W20" s="8"/>
      <c r="X20" s="8"/>
      <c r="Y20" s="8"/>
      <c r="Z20" s="320"/>
      <c r="AA20" s="320"/>
      <c r="AB20" s="320"/>
      <c r="AC20" s="320"/>
      <c r="AD20" s="320"/>
      <c r="AE20" s="320"/>
      <c r="AF20" s="320"/>
      <c r="AG20" s="320"/>
      <c r="AH20" s="320"/>
      <c r="AI20" s="320"/>
      <c r="AJ20" s="320"/>
      <c r="AK20" s="320"/>
      <c r="AL20" s="320"/>
      <c r="AM20" s="320"/>
      <c r="AN20" s="320"/>
      <c r="AO20" s="320"/>
      <c r="AP20" s="320"/>
      <c r="AQ20" s="320"/>
      <c r="AR20" s="320"/>
      <c r="AS20" s="320"/>
      <c r="AT20" s="320"/>
      <c r="AU20" s="320"/>
      <c r="AV20" s="320"/>
      <c r="AW20" s="320"/>
      <c r="AX20" s="324"/>
      <c r="AY20" s="325"/>
      <c r="AZ20" s="325"/>
      <c r="BA20" s="325"/>
      <c r="BB20" s="325"/>
      <c r="BC20" s="325"/>
      <c r="BD20" s="325"/>
      <c r="BE20" s="325"/>
      <c r="BF20" s="325"/>
      <c r="BG20" s="325"/>
      <c r="BH20" s="325"/>
      <c r="BI20" s="325"/>
      <c r="BJ20" s="325"/>
      <c r="BK20" s="325"/>
      <c r="BL20" s="325"/>
      <c r="BM20" s="325"/>
      <c r="BN20" s="325"/>
      <c r="BO20" s="325"/>
      <c r="BP20" s="325"/>
      <c r="BQ20" s="325"/>
      <c r="BR20" s="325"/>
      <c r="BS20" s="325"/>
      <c r="BT20" s="325"/>
      <c r="BU20" s="325"/>
      <c r="BV20" s="325"/>
      <c r="BW20" s="325"/>
      <c r="BX20" s="325"/>
      <c r="BY20" s="326"/>
      <c r="BZ20" s="316"/>
      <c r="CA20" s="317"/>
      <c r="CB20" s="317"/>
      <c r="CC20" s="317"/>
      <c r="CD20" s="317"/>
      <c r="CE20" s="317"/>
      <c r="CF20" s="317"/>
      <c r="CG20" s="317"/>
      <c r="CH20" s="317"/>
      <c r="CI20" s="317"/>
      <c r="CJ20" s="317"/>
      <c r="CK20" s="317"/>
      <c r="CL20" s="317"/>
      <c r="CM20" s="317"/>
      <c r="CN20" s="317"/>
      <c r="CO20" s="317"/>
      <c r="CP20" s="317"/>
      <c r="CQ20" s="317"/>
      <c r="CR20" s="317"/>
      <c r="CS20" s="317"/>
      <c r="CT20" s="317"/>
      <c r="CU20" s="317"/>
      <c r="CV20" s="317"/>
      <c r="CW20" s="317"/>
      <c r="CX20" s="317"/>
      <c r="CY20" s="317"/>
      <c r="CZ20" s="317"/>
      <c r="DA20" s="317"/>
      <c r="DB20" s="317"/>
      <c r="DC20" s="317"/>
      <c r="DD20" s="317"/>
      <c r="DE20" s="317"/>
      <c r="DF20" s="317"/>
      <c r="DG20" s="317"/>
      <c r="DH20" s="317"/>
      <c r="DI20" s="317"/>
      <c r="DJ20" s="317"/>
      <c r="DK20" s="317"/>
      <c r="DL20" s="317"/>
      <c r="DM20" s="317"/>
      <c r="DN20" s="317"/>
      <c r="DO20" s="317"/>
      <c r="DP20" s="317"/>
      <c r="DQ20" s="317"/>
      <c r="DR20" s="317"/>
      <c r="DS20" s="317"/>
      <c r="DT20" s="317"/>
      <c r="DU20" s="317"/>
      <c r="DV20" s="317"/>
      <c r="DW20" s="317"/>
      <c r="DX20" s="317"/>
      <c r="DY20" s="317"/>
      <c r="DZ20" s="317"/>
      <c r="EA20" s="317"/>
      <c r="EB20" s="317"/>
      <c r="EC20" s="317"/>
      <c r="ED20" s="317"/>
      <c r="EE20" s="317"/>
      <c r="EF20" s="317"/>
      <c r="EG20" s="317"/>
      <c r="EH20" s="317"/>
      <c r="EI20" s="317"/>
      <c r="EJ20" s="317"/>
      <c r="EK20" s="317"/>
      <c r="EL20" s="317"/>
      <c r="EM20" s="317"/>
      <c r="EN20" s="317"/>
      <c r="EO20" s="317"/>
      <c r="EP20" s="317"/>
      <c r="EQ20" s="317"/>
      <c r="ER20" s="317"/>
      <c r="ES20" s="317"/>
      <c r="ET20" s="317"/>
      <c r="EU20" s="317"/>
      <c r="EV20" s="317"/>
      <c r="EW20" s="317"/>
      <c r="EX20" s="317"/>
      <c r="EY20" s="317"/>
      <c r="EZ20" s="317"/>
      <c r="FA20" s="317"/>
      <c r="FB20" s="317"/>
      <c r="FC20" s="317"/>
      <c r="FD20" s="317"/>
      <c r="FE20" s="317"/>
      <c r="FF20" s="317"/>
      <c r="FG20" s="317"/>
      <c r="FH20" s="317"/>
      <c r="FI20" s="317"/>
      <c r="FJ20" s="317"/>
      <c r="FK20" s="317"/>
      <c r="FL20" s="317"/>
      <c r="FM20" s="317"/>
      <c r="FN20" s="317"/>
      <c r="FO20" s="317"/>
      <c r="FP20" s="317"/>
      <c r="FQ20" s="317"/>
      <c r="FR20" s="317"/>
      <c r="FS20" s="317"/>
      <c r="FT20" s="317"/>
      <c r="FU20" s="317"/>
      <c r="FV20" s="317"/>
      <c r="FW20" s="317"/>
      <c r="FX20" s="317"/>
      <c r="FY20" s="317"/>
      <c r="FZ20" s="317"/>
      <c r="GA20" s="317"/>
      <c r="GB20" s="317"/>
      <c r="GC20" s="317"/>
      <c r="GD20" s="318"/>
      <c r="GE20" s="8"/>
      <c r="GF20" s="8"/>
      <c r="GG20" s="8"/>
    </row>
    <row r="21" spans="1:189" ht="12.4" customHeight="1" x14ac:dyDescent="0.15">
      <c r="A21" s="8"/>
      <c r="B21" s="23"/>
      <c r="C21" s="23"/>
      <c r="D21" s="23"/>
      <c r="E21" s="24"/>
      <c r="F21" s="24"/>
      <c r="G21" s="24"/>
      <c r="H21" s="24"/>
      <c r="I21" s="24"/>
      <c r="J21" s="24"/>
      <c r="K21" s="24"/>
      <c r="L21" s="24"/>
      <c r="M21" s="24"/>
      <c r="N21" s="24"/>
      <c r="O21" s="24"/>
      <c r="P21" s="24"/>
      <c r="Q21" s="24"/>
      <c r="R21" s="24"/>
      <c r="S21" s="24"/>
      <c r="T21" s="24"/>
      <c r="U21" s="24"/>
      <c r="V21" s="24"/>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row>
    <row r="22" spans="1:189" ht="20.100000000000001" customHeight="1" x14ac:dyDescent="0.15">
      <c r="A22" s="8"/>
      <c r="B22" s="9"/>
      <c r="C22" s="9"/>
      <c r="D22" s="8"/>
      <c r="E22" s="25"/>
      <c r="F22" s="308" t="s">
        <v>11</v>
      </c>
      <c r="G22" s="308"/>
      <c r="H22" s="308"/>
      <c r="I22" s="308"/>
      <c r="J22" s="308"/>
      <c r="K22" s="308"/>
      <c r="L22" s="308"/>
      <c r="M22" s="308"/>
      <c r="N22" s="308"/>
      <c r="O22" s="308"/>
      <c r="P22" s="308"/>
      <c r="Q22" s="308"/>
      <c r="R22" s="308"/>
      <c r="S22" s="308"/>
      <c r="T22" s="308"/>
      <c r="U22" s="308"/>
      <c r="V22" s="308"/>
      <c r="W22" s="8"/>
      <c r="X22" s="8"/>
      <c r="Y22" s="8"/>
      <c r="Z22" s="309"/>
      <c r="AA22" s="310"/>
      <c r="AB22" s="310"/>
      <c r="AC22" s="310"/>
      <c r="AD22" s="310"/>
      <c r="AE22" s="310"/>
      <c r="AF22" s="310"/>
      <c r="AG22" s="310"/>
      <c r="AH22" s="310"/>
      <c r="AI22" s="310"/>
      <c r="AJ22" s="310"/>
      <c r="AK22" s="310"/>
      <c r="AL22" s="310"/>
      <c r="AM22" s="310"/>
      <c r="AN22" s="310"/>
      <c r="AO22" s="310"/>
      <c r="AP22" s="310"/>
      <c r="AQ22" s="310"/>
      <c r="AR22" s="310"/>
      <c r="AS22" s="310"/>
      <c r="AT22" s="310"/>
      <c r="AU22" s="310"/>
      <c r="AV22" s="310"/>
      <c r="AW22" s="310"/>
      <c r="AX22" s="310"/>
      <c r="AY22" s="310"/>
      <c r="AZ22" s="310"/>
      <c r="BA22" s="310"/>
      <c r="BB22" s="310"/>
      <c r="BC22" s="310"/>
      <c r="BD22" s="310"/>
      <c r="BE22" s="310"/>
      <c r="BF22" s="310"/>
      <c r="BG22" s="310"/>
      <c r="BH22" s="310"/>
      <c r="BI22" s="310"/>
      <c r="BJ22" s="310"/>
      <c r="BK22" s="310"/>
      <c r="BL22" s="310"/>
      <c r="BM22" s="310"/>
      <c r="BN22" s="310"/>
      <c r="BO22" s="310"/>
      <c r="BP22" s="310"/>
      <c r="BQ22" s="310"/>
      <c r="BR22" s="310"/>
      <c r="BS22" s="310"/>
      <c r="BT22" s="310"/>
      <c r="BU22" s="310"/>
      <c r="BV22" s="310"/>
      <c r="BW22" s="310"/>
      <c r="BX22" s="310"/>
      <c r="BY22" s="310"/>
      <c r="BZ22" s="310"/>
      <c r="CA22" s="310"/>
      <c r="CB22" s="310"/>
      <c r="CC22" s="310"/>
      <c r="CD22" s="310"/>
      <c r="CE22" s="310"/>
      <c r="CF22" s="310"/>
      <c r="CG22" s="310"/>
      <c r="CH22" s="310"/>
      <c r="CI22" s="310"/>
      <c r="CJ22" s="310"/>
      <c r="CK22" s="310"/>
      <c r="CL22" s="310"/>
      <c r="CM22" s="310"/>
      <c r="CN22" s="310"/>
      <c r="CO22" s="310"/>
      <c r="CP22" s="310"/>
      <c r="CQ22" s="310"/>
      <c r="CR22" s="310"/>
      <c r="CS22" s="310"/>
      <c r="CT22" s="310"/>
      <c r="CU22" s="310"/>
      <c r="CV22" s="310"/>
      <c r="CW22" s="310"/>
      <c r="CX22" s="310"/>
      <c r="CY22" s="310"/>
      <c r="CZ22" s="310"/>
      <c r="DA22" s="310"/>
      <c r="DB22" s="310"/>
      <c r="DC22" s="310"/>
      <c r="DD22" s="310"/>
      <c r="DE22" s="310"/>
      <c r="DF22" s="310"/>
      <c r="DG22" s="310"/>
      <c r="DH22" s="310"/>
      <c r="DI22" s="310"/>
      <c r="DJ22" s="310"/>
      <c r="DK22" s="310"/>
      <c r="DL22" s="311"/>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row>
    <row r="23" spans="1:189" ht="2.1" customHeight="1" x14ac:dyDescent="0.15">
      <c r="A23" s="8"/>
      <c r="B23" s="9"/>
      <c r="C23" s="9"/>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row>
    <row r="24" spans="1:189" ht="12.4" customHeight="1" x14ac:dyDescent="0.15">
      <c r="A24" s="8"/>
      <c r="B24" s="288" t="s">
        <v>30</v>
      </c>
      <c r="C24" s="289"/>
      <c r="D24" s="290"/>
      <c r="E24" s="21"/>
      <c r="F24" s="294" t="s">
        <v>42</v>
      </c>
      <c r="G24" s="294"/>
      <c r="H24" s="294"/>
      <c r="I24" s="294"/>
      <c r="J24" s="294"/>
      <c r="K24" s="294"/>
      <c r="L24" s="294"/>
      <c r="M24" s="294"/>
      <c r="N24" s="294"/>
      <c r="O24" s="294"/>
      <c r="P24" s="294"/>
      <c r="Q24" s="294"/>
      <c r="R24" s="294"/>
      <c r="S24" s="294"/>
      <c r="T24" s="294"/>
      <c r="U24" s="294"/>
      <c r="V24" s="294"/>
      <c r="W24" s="8"/>
      <c r="X24" s="312"/>
      <c r="Y24" s="312"/>
      <c r="Z24" s="313"/>
      <c r="AA24" s="314"/>
      <c r="AB24" s="314"/>
      <c r="AC24" s="314"/>
      <c r="AD24" s="314"/>
      <c r="AE24" s="314"/>
      <c r="AF24" s="314"/>
      <c r="AG24" s="314"/>
      <c r="AH24" s="314"/>
      <c r="AI24" s="314"/>
      <c r="AJ24" s="314"/>
      <c r="AK24" s="314"/>
      <c r="AL24" s="314"/>
      <c r="AM24" s="314"/>
      <c r="AN24" s="314"/>
      <c r="AO24" s="314"/>
      <c r="AP24" s="314"/>
      <c r="AQ24" s="314"/>
      <c r="AR24" s="314"/>
      <c r="AS24" s="314"/>
      <c r="AT24" s="314"/>
      <c r="AU24" s="314"/>
      <c r="AV24" s="314"/>
      <c r="AW24" s="314"/>
      <c r="AX24" s="314"/>
      <c r="AY24" s="314"/>
      <c r="AZ24" s="314"/>
      <c r="BA24" s="314"/>
      <c r="BB24" s="314"/>
      <c r="BC24" s="314"/>
      <c r="BD24" s="314"/>
      <c r="BE24" s="314"/>
      <c r="BF24" s="314"/>
      <c r="BG24" s="314"/>
      <c r="BH24" s="314"/>
      <c r="BI24" s="314"/>
      <c r="BJ24" s="314"/>
      <c r="BK24" s="314"/>
      <c r="BL24" s="314"/>
      <c r="BM24" s="314"/>
      <c r="BN24" s="314"/>
      <c r="BO24" s="314"/>
      <c r="BP24" s="314"/>
      <c r="BQ24" s="314"/>
      <c r="BR24" s="314"/>
      <c r="BS24" s="314"/>
      <c r="BT24" s="314"/>
      <c r="BU24" s="314"/>
      <c r="BV24" s="314"/>
      <c r="BW24" s="314"/>
      <c r="BX24" s="314"/>
      <c r="BY24" s="314"/>
      <c r="BZ24" s="314"/>
      <c r="CA24" s="314"/>
      <c r="CB24" s="314"/>
      <c r="CC24" s="314"/>
      <c r="CD24" s="314"/>
      <c r="CE24" s="314"/>
      <c r="CF24" s="314"/>
      <c r="CG24" s="314"/>
      <c r="CH24" s="314"/>
      <c r="CI24" s="314"/>
      <c r="CJ24" s="314"/>
      <c r="CK24" s="314"/>
      <c r="CL24" s="314"/>
      <c r="CM24" s="314"/>
      <c r="CN24" s="314"/>
      <c r="CO24" s="314"/>
      <c r="CP24" s="314"/>
      <c r="CQ24" s="314"/>
      <c r="CR24" s="314"/>
      <c r="CS24" s="314"/>
      <c r="CT24" s="314"/>
      <c r="CU24" s="314"/>
      <c r="CV24" s="314"/>
      <c r="CW24" s="314"/>
      <c r="CX24" s="314"/>
      <c r="CY24" s="314"/>
      <c r="CZ24" s="314"/>
      <c r="DA24" s="314"/>
      <c r="DB24" s="314"/>
      <c r="DC24" s="314"/>
      <c r="DD24" s="314"/>
      <c r="DE24" s="314"/>
      <c r="DF24" s="314"/>
      <c r="DG24" s="314"/>
      <c r="DH24" s="314"/>
      <c r="DI24" s="314"/>
      <c r="DJ24" s="314"/>
      <c r="DK24" s="314"/>
      <c r="DL24" s="315"/>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row>
    <row r="25" spans="1:189" ht="12.4" customHeight="1" x14ac:dyDescent="0.15">
      <c r="A25" s="8"/>
      <c r="B25" s="291"/>
      <c r="C25" s="292"/>
      <c r="D25" s="293"/>
      <c r="E25" s="24"/>
      <c r="F25" s="294"/>
      <c r="G25" s="294"/>
      <c r="H25" s="294"/>
      <c r="I25" s="294"/>
      <c r="J25" s="294"/>
      <c r="K25" s="294"/>
      <c r="L25" s="294"/>
      <c r="M25" s="294"/>
      <c r="N25" s="294"/>
      <c r="O25" s="294"/>
      <c r="P25" s="294"/>
      <c r="Q25" s="294"/>
      <c r="R25" s="294"/>
      <c r="S25" s="294"/>
      <c r="T25" s="294"/>
      <c r="U25" s="294"/>
      <c r="V25" s="294"/>
      <c r="W25" s="8"/>
      <c r="X25" s="312"/>
      <c r="Y25" s="312"/>
      <c r="Z25" s="316"/>
      <c r="AA25" s="317"/>
      <c r="AB25" s="317"/>
      <c r="AC25" s="317"/>
      <c r="AD25" s="317"/>
      <c r="AE25" s="317"/>
      <c r="AF25" s="317"/>
      <c r="AG25" s="317"/>
      <c r="AH25" s="317"/>
      <c r="AI25" s="317"/>
      <c r="AJ25" s="317"/>
      <c r="AK25" s="317"/>
      <c r="AL25" s="317"/>
      <c r="AM25" s="317"/>
      <c r="AN25" s="317"/>
      <c r="AO25" s="317"/>
      <c r="AP25" s="317"/>
      <c r="AQ25" s="317"/>
      <c r="AR25" s="317"/>
      <c r="AS25" s="317"/>
      <c r="AT25" s="317"/>
      <c r="AU25" s="317"/>
      <c r="AV25" s="317"/>
      <c r="AW25" s="317"/>
      <c r="AX25" s="317"/>
      <c r="AY25" s="317"/>
      <c r="AZ25" s="317"/>
      <c r="BA25" s="317"/>
      <c r="BB25" s="317"/>
      <c r="BC25" s="317"/>
      <c r="BD25" s="317"/>
      <c r="BE25" s="317"/>
      <c r="BF25" s="317"/>
      <c r="BG25" s="317"/>
      <c r="BH25" s="317"/>
      <c r="BI25" s="317"/>
      <c r="BJ25" s="317"/>
      <c r="BK25" s="317"/>
      <c r="BL25" s="317"/>
      <c r="BM25" s="317"/>
      <c r="BN25" s="317"/>
      <c r="BO25" s="317"/>
      <c r="BP25" s="317"/>
      <c r="BQ25" s="317"/>
      <c r="BR25" s="317"/>
      <c r="BS25" s="317"/>
      <c r="BT25" s="317"/>
      <c r="BU25" s="317"/>
      <c r="BV25" s="317"/>
      <c r="BW25" s="317"/>
      <c r="BX25" s="317"/>
      <c r="BY25" s="317"/>
      <c r="BZ25" s="317"/>
      <c r="CA25" s="317"/>
      <c r="CB25" s="317"/>
      <c r="CC25" s="317"/>
      <c r="CD25" s="317"/>
      <c r="CE25" s="317"/>
      <c r="CF25" s="317"/>
      <c r="CG25" s="317"/>
      <c r="CH25" s="317"/>
      <c r="CI25" s="317"/>
      <c r="CJ25" s="317"/>
      <c r="CK25" s="317"/>
      <c r="CL25" s="317"/>
      <c r="CM25" s="317"/>
      <c r="CN25" s="317"/>
      <c r="CO25" s="317"/>
      <c r="CP25" s="317"/>
      <c r="CQ25" s="317"/>
      <c r="CR25" s="317"/>
      <c r="CS25" s="317"/>
      <c r="CT25" s="317"/>
      <c r="CU25" s="317"/>
      <c r="CV25" s="317"/>
      <c r="CW25" s="317"/>
      <c r="CX25" s="317"/>
      <c r="CY25" s="317"/>
      <c r="CZ25" s="317"/>
      <c r="DA25" s="317"/>
      <c r="DB25" s="317"/>
      <c r="DC25" s="317"/>
      <c r="DD25" s="317"/>
      <c r="DE25" s="317"/>
      <c r="DF25" s="317"/>
      <c r="DG25" s="317"/>
      <c r="DH25" s="317"/>
      <c r="DI25" s="317"/>
      <c r="DJ25" s="317"/>
      <c r="DK25" s="317"/>
      <c r="DL25" s="31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row>
    <row r="26" spans="1:189" ht="12.4" customHeight="1" x14ac:dyDescent="0.15">
      <c r="A26" s="8"/>
      <c r="B26" s="23"/>
      <c r="C26" s="23"/>
      <c r="D26" s="23"/>
      <c r="E26" s="24"/>
      <c r="F26" s="24"/>
      <c r="G26" s="24"/>
      <c r="H26" s="24"/>
      <c r="I26" s="24"/>
      <c r="J26" s="24"/>
      <c r="K26" s="24"/>
      <c r="L26" s="24"/>
      <c r="M26" s="24"/>
      <c r="N26" s="24"/>
      <c r="O26" s="24"/>
      <c r="P26" s="24"/>
      <c r="Q26" s="24"/>
      <c r="R26" s="24"/>
      <c r="S26" s="24"/>
      <c r="T26" s="24"/>
      <c r="U26" s="24"/>
      <c r="V26" s="24"/>
      <c r="W26" s="8"/>
      <c r="X26" s="8"/>
      <c r="Y26" s="8"/>
      <c r="Z26" s="8"/>
      <c r="AA26" s="8"/>
      <c r="AB26" s="8"/>
      <c r="AC26" s="8"/>
      <c r="AD26" s="8"/>
      <c r="AE26" s="8"/>
      <c r="AF26" s="8"/>
      <c r="AG26" s="8"/>
      <c r="AH26" s="8"/>
      <c r="AI26" s="19"/>
      <c r="AJ26" s="8"/>
      <c r="AK26" s="20"/>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row>
    <row r="27" spans="1:189" ht="12.4" customHeight="1" x14ac:dyDescent="0.15">
      <c r="A27" s="8"/>
      <c r="B27" s="288" t="s">
        <v>623</v>
      </c>
      <c r="C27" s="289"/>
      <c r="D27" s="290"/>
      <c r="E27" s="21"/>
      <c r="F27" s="294" t="s">
        <v>44</v>
      </c>
      <c r="G27" s="294"/>
      <c r="H27" s="294"/>
      <c r="I27" s="294"/>
      <c r="J27" s="294"/>
      <c r="K27" s="294"/>
      <c r="L27" s="294"/>
      <c r="M27" s="294"/>
      <c r="N27" s="294"/>
      <c r="O27" s="294"/>
      <c r="P27" s="294"/>
      <c r="Q27" s="294"/>
      <c r="R27" s="294"/>
      <c r="S27" s="294"/>
      <c r="T27" s="294"/>
      <c r="U27" s="294"/>
      <c r="V27" s="294"/>
      <c r="W27" s="8"/>
      <c r="X27" s="8"/>
      <c r="Y27" s="8"/>
      <c r="Z27" s="313"/>
      <c r="AA27" s="314"/>
      <c r="AB27" s="314"/>
      <c r="AC27" s="314"/>
      <c r="AD27" s="314"/>
      <c r="AE27" s="314"/>
      <c r="AF27" s="314"/>
      <c r="AG27" s="314"/>
      <c r="AH27" s="314"/>
      <c r="AI27" s="314"/>
      <c r="AJ27" s="314"/>
      <c r="AK27" s="314"/>
      <c r="AL27" s="314"/>
      <c r="AM27" s="314"/>
      <c r="AN27" s="314"/>
      <c r="AO27" s="314"/>
      <c r="AP27" s="314"/>
      <c r="AQ27" s="314"/>
      <c r="AR27" s="314"/>
      <c r="AS27" s="314"/>
      <c r="AT27" s="314"/>
      <c r="AU27" s="314"/>
      <c r="AV27" s="314"/>
      <c r="AW27" s="314"/>
      <c r="AX27" s="314"/>
      <c r="AY27" s="314"/>
      <c r="AZ27" s="314"/>
      <c r="BA27" s="314"/>
      <c r="BB27" s="314"/>
      <c r="BC27" s="314"/>
      <c r="BD27" s="314"/>
      <c r="BE27" s="314"/>
      <c r="BF27" s="314"/>
      <c r="BG27" s="314"/>
      <c r="BH27" s="314"/>
      <c r="BI27" s="314"/>
      <c r="BJ27" s="314"/>
      <c r="BK27" s="314"/>
      <c r="BL27" s="314"/>
      <c r="BM27" s="314"/>
      <c r="BN27" s="314"/>
      <c r="BO27" s="314"/>
      <c r="BP27" s="314"/>
      <c r="BQ27" s="315"/>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row>
    <row r="28" spans="1:189" ht="12.4" customHeight="1" x14ac:dyDescent="0.15">
      <c r="A28" s="8"/>
      <c r="B28" s="291"/>
      <c r="C28" s="292"/>
      <c r="D28" s="293"/>
      <c r="E28" s="24"/>
      <c r="F28" s="294"/>
      <c r="G28" s="294"/>
      <c r="H28" s="294"/>
      <c r="I28" s="294"/>
      <c r="J28" s="294"/>
      <c r="K28" s="294"/>
      <c r="L28" s="294"/>
      <c r="M28" s="294"/>
      <c r="N28" s="294"/>
      <c r="O28" s="294"/>
      <c r="P28" s="294"/>
      <c r="Q28" s="294"/>
      <c r="R28" s="294"/>
      <c r="S28" s="294"/>
      <c r="T28" s="294"/>
      <c r="U28" s="294"/>
      <c r="V28" s="294"/>
      <c r="W28" s="8"/>
      <c r="X28" s="8"/>
      <c r="Y28" s="8"/>
      <c r="Z28" s="316"/>
      <c r="AA28" s="317"/>
      <c r="AB28" s="317"/>
      <c r="AC28" s="317"/>
      <c r="AD28" s="317"/>
      <c r="AE28" s="317"/>
      <c r="AF28" s="317"/>
      <c r="AG28" s="317"/>
      <c r="AH28" s="317"/>
      <c r="AI28" s="317"/>
      <c r="AJ28" s="317"/>
      <c r="AK28" s="317"/>
      <c r="AL28" s="317"/>
      <c r="AM28" s="317"/>
      <c r="AN28" s="317"/>
      <c r="AO28" s="317"/>
      <c r="AP28" s="317"/>
      <c r="AQ28" s="317"/>
      <c r="AR28" s="317"/>
      <c r="AS28" s="317"/>
      <c r="AT28" s="317"/>
      <c r="AU28" s="317"/>
      <c r="AV28" s="317"/>
      <c r="AW28" s="317"/>
      <c r="AX28" s="317"/>
      <c r="AY28" s="317"/>
      <c r="AZ28" s="317"/>
      <c r="BA28" s="317"/>
      <c r="BB28" s="317"/>
      <c r="BC28" s="317"/>
      <c r="BD28" s="317"/>
      <c r="BE28" s="317"/>
      <c r="BF28" s="317"/>
      <c r="BG28" s="317"/>
      <c r="BH28" s="317"/>
      <c r="BI28" s="317"/>
      <c r="BJ28" s="317"/>
      <c r="BK28" s="317"/>
      <c r="BL28" s="317"/>
      <c r="BM28" s="317"/>
      <c r="BN28" s="317"/>
      <c r="BO28" s="317"/>
      <c r="BP28" s="317"/>
      <c r="BQ28" s="31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row>
    <row r="29" spans="1:189" ht="12.4" customHeight="1" x14ac:dyDescent="0.15">
      <c r="A29" s="8"/>
      <c r="B29" s="23"/>
      <c r="C29" s="23"/>
      <c r="D29" s="23"/>
      <c r="E29" s="24"/>
      <c r="F29" s="24"/>
      <c r="G29" s="24"/>
      <c r="H29" s="24"/>
      <c r="I29" s="24"/>
      <c r="J29" s="24"/>
      <c r="K29" s="24"/>
      <c r="L29" s="24"/>
      <c r="M29" s="24"/>
      <c r="N29" s="24"/>
      <c r="O29" s="24"/>
      <c r="P29" s="24"/>
      <c r="Q29" s="24"/>
      <c r="R29" s="24"/>
      <c r="S29" s="24"/>
      <c r="T29" s="24"/>
      <c r="U29" s="24"/>
      <c r="V29" s="24"/>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row>
    <row r="30" spans="1:189" s="3" customFormat="1" ht="20.100000000000001" customHeight="1" x14ac:dyDescent="0.15">
      <c r="A30" s="8"/>
      <c r="B30" s="22"/>
      <c r="C30" s="22"/>
      <c r="D30" s="23"/>
      <c r="E30" s="21"/>
      <c r="F30" s="327" t="s">
        <v>11</v>
      </c>
      <c r="G30" s="327"/>
      <c r="H30" s="327"/>
      <c r="I30" s="327"/>
      <c r="J30" s="327"/>
      <c r="K30" s="327"/>
      <c r="L30" s="327"/>
      <c r="M30" s="327"/>
      <c r="N30" s="327"/>
      <c r="O30" s="327"/>
      <c r="P30" s="327"/>
      <c r="Q30" s="327"/>
      <c r="R30" s="327"/>
      <c r="S30" s="327"/>
      <c r="T30" s="327"/>
      <c r="U30" s="327"/>
      <c r="V30" s="327"/>
      <c r="W30" s="8"/>
      <c r="X30" s="26"/>
      <c r="Y30" s="26"/>
      <c r="Z30" s="284" t="s">
        <v>45</v>
      </c>
      <c r="AA30" s="284"/>
      <c r="AB30" s="284"/>
      <c r="AC30" s="284"/>
      <c r="AD30" s="308" t="s">
        <v>46</v>
      </c>
      <c r="AE30" s="308"/>
      <c r="AF30" s="301"/>
      <c r="AG30" s="302"/>
      <c r="AH30" s="302"/>
      <c r="AI30" s="302"/>
      <c r="AJ30" s="302"/>
      <c r="AK30" s="302"/>
      <c r="AL30" s="302"/>
      <c r="AM30" s="302"/>
      <c r="AN30" s="302"/>
      <c r="AO30" s="302"/>
      <c r="AP30" s="302"/>
      <c r="AQ30" s="302"/>
      <c r="AR30" s="302"/>
      <c r="AS30" s="302"/>
      <c r="AT30" s="302"/>
      <c r="AU30" s="302"/>
      <c r="AV30" s="302"/>
      <c r="AW30" s="302"/>
      <c r="AX30" s="302"/>
      <c r="AY30" s="302"/>
      <c r="AZ30" s="302"/>
      <c r="BA30" s="302"/>
      <c r="BB30" s="302"/>
      <c r="BC30" s="302"/>
      <c r="BD30" s="302"/>
      <c r="BE30" s="302"/>
      <c r="BF30" s="303"/>
      <c r="BG30" s="8"/>
      <c r="BH30" s="8"/>
      <c r="BI30" s="284" t="s">
        <v>47</v>
      </c>
      <c r="BJ30" s="284"/>
      <c r="BK30" s="284"/>
      <c r="BL30" s="284"/>
      <c r="BM30" s="308" t="s">
        <v>46</v>
      </c>
      <c r="BN30" s="308"/>
      <c r="BO30" s="301"/>
      <c r="BP30" s="302"/>
      <c r="BQ30" s="302"/>
      <c r="BR30" s="302"/>
      <c r="BS30" s="302"/>
      <c r="BT30" s="302"/>
      <c r="BU30" s="302"/>
      <c r="BV30" s="302"/>
      <c r="BW30" s="302"/>
      <c r="BX30" s="302"/>
      <c r="BY30" s="302"/>
      <c r="BZ30" s="302"/>
      <c r="CA30" s="302"/>
      <c r="CB30" s="302"/>
      <c r="CC30" s="302"/>
      <c r="CD30" s="302"/>
      <c r="CE30" s="302"/>
      <c r="CF30" s="302"/>
      <c r="CG30" s="302"/>
      <c r="CH30" s="302"/>
      <c r="CI30" s="302"/>
      <c r="CJ30" s="302"/>
      <c r="CK30" s="302"/>
      <c r="CL30" s="302"/>
      <c r="CM30" s="302"/>
      <c r="CN30" s="302"/>
      <c r="CO30" s="303"/>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c r="ED30" s="26"/>
      <c r="EE30" s="26"/>
      <c r="EF30" s="26"/>
      <c r="EG30" s="26"/>
      <c r="EH30" s="26"/>
      <c r="EI30" s="26"/>
      <c r="EJ30" s="26"/>
      <c r="EK30" s="26"/>
      <c r="EL30" s="26"/>
      <c r="EM30" s="26"/>
      <c r="EN30" s="26"/>
      <c r="EO30" s="26"/>
      <c r="EP30" s="26"/>
      <c r="EQ30" s="26"/>
      <c r="ER30" s="26"/>
      <c r="ES30" s="26"/>
      <c r="ET30" s="26"/>
      <c r="EU30" s="26"/>
      <c r="EV30" s="26"/>
      <c r="EW30" s="26"/>
      <c r="EX30" s="26"/>
      <c r="EY30" s="26"/>
      <c r="EZ30" s="26"/>
      <c r="FA30" s="26"/>
      <c r="FB30" s="26"/>
      <c r="FC30" s="26"/>
      <c r="FD30" s="26"/>
      <c r="FE30" s="26"/>
      <c r="FF30" s="26"/>
      <c r="FG30" s="26"/>
      <c r="FH30" s="26"/>
      <c r="FI30" s="26"/>
      <c r="FJ30" s="26"/>
      <c r="FK30" s="26"/>
      <c r="FL30" s="26"/>
      <c r="FM30" s="26"/>
      <c r="FN30" s="26"/>
      <c r="FO30" s="26"/>
      <c r="FP30" s="26"/>
      <c r="FQ30" s="26"/>
      <c r="FR30" s="26"/>
      <c r="FS30" s="26"/>
      <c r="FT30" s="26"/>
      <c r="FU30" s="26"/>
      <c r="FV30" s="26"/>
      <c r="FW30" s="26"/>
      <c r="FX30" s="26"/>
      <c r="FY30" s="26"/>
      <c r="FZ30" s="26"/>
      <c r="GA30" s="26"/>
      <c r="GB30" s="26"/>
      <c r="GC30" s="26"/>
      <c r="GD30" s="26"/>
      <c r="GE30" s="26"/>
      <c r="GF30" s="26"/>
      <c r="GG30" s="26"/>
    </row>
    <row r="31" spans="1:189" ht="2.1" customHeight="1" x14ac:dyDescent="0.15">
      <c r="A31" s="8"/>
      <c r="B31" s="22"/>
      <c r="C31" s="22"/>
      <c r="D31" s="23"/>
      <c r="E31" s="24"/>
      <c r="F31" s="24"/>
      <c r="G31" s="24"/>
      <c r="H31" s="24"/>
      <c r="I31" s="24"/>
      <c r="J31" s="24"/>
      <c r="K31" s="24"/>
      <c r="L31" s="24"/>
      <c r="M31" s="24"/>
      <c r="N31" s="24"/>
      <c r="O31" s="24"/>
      <c r="P31" s="24"/>
      <c r="Q31" s="24"/>
      <c r="R31" s="24"/>
      <c r="S31" s="24"/>
      <c r="T31" s="24"/>
      <c r="U31" s="24"/>
      <c r="V31" s="24"/>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row>
    <row r="32" spans="1:189" ht="12.4" customHeight="1" x14ac:dyDescent="0.15">
      <c r="A32" s="8"/>
      <c r="B32" s="288" t="s">
        <v>31</v>
      </c>
      <c r="C32" s="289"/>
      <c r="D32" s="290"/>
      <c r="E32" s="21"/>
      <c r="F32" s="294" t="s">
        <v>49</v>
      </c>
      <c r="G32" s="294"/>
      <c r="H32" s="294"/>
      <c r="I32" s="294"/>
      <c r="J32" s="294"/>
      <c r="K32" s="294"/>
      <c r="L32" s="294"/>
      <c r="M32" s="294"/>
      <c r="N32" s="294"/>
      <c r="O32" s="294"/>
      <c r="P32" s="294"/>
      <c r="Q32" s="294"/>
      <c r="R32" s="294"/>
      <c r="S32" s="294"/>
      <c r="T32" s="294"/>
      <c r="U32" s="294"/>
      <c r="V32" s="294"/>
      <c r="W32" s="8"/>
      <c r="X32" s="8"/>
      <c r="Y32" s="8"/>
      <c r="Z32" s="284" t="s">
        <v>50</v>
      </c>
      <c r="AA32" s="284"/>
      <c r="AB32" s="284"/>
      <c r="AC32" s="284"/>
      <c r="AD32" s="308" t="s">
        <v>46</v>
      </c>
      <c r="AE32" s="308"/>
      <c r="AF32" s="328"/>
      <c r="AG32" s="329"/>
      <c r="AH32" s="329"/>
      <c r="AI32" s="329"/>
      <c r="AJ32" s="329"/>
      <c r="AK32" s="329"/>
      <c r="AL32" s="329"/>
      <c r="AM32" s="329"/>
      <c r="AN32" s="329"/>
      <c r="AO32" s="329"/>
      <c r="AP32" s="329"/>
      <c r="AQ32" s="329"/>
      <c r="AR32" s="329"/>
      <c r="AS32" s="329"/>
      <c r="AT32" s="329"/>
      <c r="AU32" s="329"/>
      <c r="AV32" s="329"/>
      <c r="AW32" s="329"/>
      <c r="AX32" s="329"/>
      <c r="AY32" s="329"/>
      <c r="AZ32" s="329"/>
      <c r="BA32" s="329"/>
      <c r="BB32" s="329"/>
      <c r="BC32" s="329"/>
      <c r="BD32" s="329"/>
      <c r="BE32" s="329"/>
      <c r="BF32" s="330"/>
      <c r="BG32" s="134"/>
      <c r="BH32" s="134"/>
      <c r="BI32" s="284" t="s">
        <v>51</v>
      </c>
      <c r="BJ32" s="284"/>
      <c r="BK32" s="284"/>
      <c r="BL32" s="284"/>
      <c r="BM32" s="308" t="s">
        <v>46</v>
      </c>
      <c r="BN32" s="308"/>
      <c r="BO32" s="328"/>
      <c r="BP32" s="329"/>
      <c r="BQ32" s="329"/>
      <c r="BR32" s="329"/>
      <c r="BS32" s="329"/>
      <c r="BT32" s="329"/>
      <c r="BU32" s="329"/>
      <c r="BV32" s="329"/>
      <c r="BW32" s="329"/>
      <c r="BX32" s="329"/>
      <c r="BY32" s="329"/>
      <c r="BZ32" s="329"/>
      <c r="CA32" s="329"/>
      <c r="CB32" s="329"/>
      <c r="CC32" s="329"/>
      <c r="CD32" s="329"/>
      <c r="CE32" s="329"/>
      <c r="CF32" s="329"/>
      <c r="CG32" s="329"/>
      <c r="CH32" s="329"/>
      <c r="CI32" s="329"/>
      <c r="CJ32" s="329"/>
      <c r="CK32" s="329"/>
      <c r="CL32" s="329"/>
      <c r="CM32" s="329"/>
      <c r="CN32" s="329"/>
      <c r="CO32" s="330"/>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row>
    <row r="33" spans="1:189" ht="12.4" customHeight="1" x14ac:dyDescent="0.15">
      <c r="A33" s="8"/>
      <c r="B33" s="291"/>
      <c r="C33" s="292"/>
      <c r="D33" s="293"/>
      <c r="E33" s="24"/>
      <c r="F33" s="294"/>
      <c r="G33" s="294"/>
      <c r="H33" s="294"/>
      <c r="I33" s="294"/>
      <c r="J33" s="294"/>
      <c r="K33" s="294"/>
      <c r="L33" s="294"/>
      <c r="M33" s="294"/>
      <c r="N33" s="294"/>
      <c r="O33" s="294"/>
      <c r="P33" s="294"/>
      <c r="Q33" s="294"/>
      <c r="R33" s="294"/>
      <c r="S33" s="294"/>
      <c r="T33" s="294"/>
      <c r="U33" s="294"/>
      <c r="V33" s="294"/>
      <c r="W33" s="8"/>
      <c r="X33" s="8"/>
      <c r="Y33" s="8"/>
      <c r="Z33" s="284"/>
      <c r="AA33" s="284"/>
      <c r="AB33" s="284"/>
      <c r="AC33" s="284"/>
      <c r="AD33" s="308"/>
      <c r="AE33" s="308"/>
      <c r="AF33" s="331"/>
      <c r="AG33" s="332"/>
      <c r="AH33" s="332"/>
      <c r="AI33" s="332"/>
      <c r="AJ33" s="332"/>
      <c r="AK33" s="332"/>
      <c r="AL33" s="332"/>
      <c r="AM33" s="332"/>
      <c r="AN33" s="332"/>
      <c r="AO33" s="332"/>
      <c r="AP33" s="332"/>
      <c r="AQ33" s="332"/>
      <c r="AR33" s="332"/>
      <c r="AS33" s="332"/>
      <c r="AT33" s="332"/>
      <c r="AU33" s="332"/>
      <c r="AV33" s="332"/>
      <c r="AW33" s="332"/>
      <c r="AX33" s="332"/>
      <c r="AY33" s="332"/>
      <c r="AZ33" s="332"/>
      <c r="BA33" s="332"/>
      <c r="BB33" s="332"/>
      <c r="BC33" s="332"/>
      <c r="BD33" s="332"/>
      <c r="BE33" s="332"/>
      <c r="BF33" s="333"/>
      <c r="BG33" s="134"/>
      <c r="BH33" s="134"/>
      <c r="BI33" s="284"/>
      <c r="BJ33" s="284"/>
      <c r="BK33" s="284"/>
      <c r="BL33" s="284"/>
      <c r="BM33" s="308"/>
      <c r="BN33" s="308"/>
      <c r="BO33" s="331"/>
      <c r="BP33" s="332"/>
      <c r="BQ33" s="332"/>
      <c r="BR33" s="332"/>
      <c r="BS33" s="332"/>
      <c r="BT33" s="332"/>
      <c r="BU33" s="332"/>
      <c r="BV33" s="332"/>
      <c r="BW33" s="332"/>
      <c r="BX33" s="332"/>
      <c r="BY33" s="332"/>
      <c r="BZ33" s="332"/>
      <c r="CA33" s="332"/>
      <c r="CB33" s="332"/>
      <c r="CC33" s="332"/>
      <c r="CD33" s="332"/>
      <c r="CE33" s="332"/>
      <c r="CF33" s="332"/>
      <c r="CG33" s="332"/>
      <c r="CH33" s="332"/>
      <c r="CI33" s="332"/>
      <c r="CJ33" s="332"/>
      <c r="CK33" s="332"/>
      <c r="CL33" s="332"/>
      <c r="CM33" s="332"/>
      <c r="CN33" s="332"/>
      <c r="CO33" s="333"/>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row>
    <row r="34" spans="1:189" ht="12.4" customHeight="1" x14ac:dyDescent="0.15">
      <c r="A34" s="8"/>
      <c r="B34" s="23"/>
      <c r="C34" s="23"/>
      <c r="D34" s="23"/>
      <c r="E34" s="24"/>
      <c r="F34" s="24"/>
      <c r="G34" s="24"/>
      <c r="H34" s="24"/>
      <c r="I34" s="24"/>
      <c r="J34" s="24"/>
      <c r="K34" s="24"/>
      <c r="L34" s="24"/>
      <c r="M34" s="24"/>
      <c r="N34" s="24"/>
      <c r="O34" s="24"/>
      <c r="P34" s="24"/>
      <c r="Q34" s="24"/>
      <c r="R34" s="24"/>
      <c r="S34" s="24"/>
      <c r="T34" s="24"/>
      <c r="U34" s="24"/>
      <c r="V34" s="24"/>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row>
    <row r="35" spans="1:189" x14ac:dyDescent="0.15">
      <c r="A35" s="8"/>
      <c r="B35" s="24"/>
      <c r="C35" s="24"/>
      <c r="D35" s="24"/>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row>
    <row r="36" spans="1:189" ht="12.4" customHeight="1" x14ac:dyDescent="0.15">
      <c r="A36" s="8"/>
      <c r="B36" s="288" t="s">
        <v>36</v>
      </c>
      <c r="C36" s="289"/>
      <c r="D36" s="290"/>
      <c r="E36" s="21"/>
      <c r="F36" s="327" t="s">
        <v>53</v>
      </c>
      <c r="G36" s="327"/>
      <c r="H36" s="327"/>
      <c r="I36" s="327"/>
      <c r="J36" s="327"/>
      <c r="K36" s="327"/>
      <c r="L36" s="327"/>
      <c r="M36" s="327"/>
      <c r="N36" s="327"/>
      <c r="O36" s="327"/>
      <c r="P36" s="327"/>
      <c r="Q36" s="327"/>
      <c r="R36" s="327"/>
      <c r="S36" s="327"/>
      <c r="T36" s="327"/>
      <c r="U36" s="327"/>
      <c r="V36" s="327"/>
      <c r="W36" s="8"/>
      <c r="X36" s="8"/>
      <c r="Y36" s="8"/>
      <c r="Z36" s="295"/>
      <c r="AA36" s="296"/>
      <c r="AB36" s="296"/>
      <c r="AC36" s="296"/>
      <c r="AD36" s="296"/>
      <c r="AE36" s="296"/>
      <c r="AF36" s="296"/>
      <c r="AG36" s="296"/>
      <c r="AH36" s="296"/>
      <c r="AI36" s="296"/>
      <c r="AJ36" s="296"/>
      <c r="AK36" s="297"/>
      <c r="AL36" s="334" t="s">
        <v>5</v>
      </c>
      <c r="AM36" s="335"/>
      <c r="AN36" s="335"/>
      <c r="AO36" s="335"/>
      <c r="AP36" s="295"/>
      <c r="AQ36" s="296"/>
      <c r="AR36" s="296"/>
      <c r="AS36" s="296"/>
      <c r="AT36" s="296"/>
      <c r="AU36" s="296"/>
      <c r="AV36" s="296"/>
      <c r="AW36" s="296"/>
      <c r="AX36" s="296"/>
      <c r="AY36" s="296"/>
      <c r="AZ36" s="296"/>
      <c r="BA36" s="296"/>
      <c r="BB36" s="296"/>
      <c r="BC36" s="296"/>
      <c r="BD36" s="296"/>
      <c r="BE36" s="297"/>
      <c r="BF36" s="334" t="s">
        <v>5</v>
      </c>
      <c r="BG36" s="335"/>
      <c r="BH36" s="335"/>
      <c r="BI36" s="335"/>
      <c r="BJ36" s="295"/>
      <c r="BK36" s="296"/>
      <c r="BL36" s="296"/>
      <c r="BM36" s="296"/>
      <c r="BN36" s="296"/>
      <c r="BO36" s="296"/>
      <c r="BP36" s="296"/>
      <c r="BQ36" s="296"/>
      <c r="BR36" s="296"/>
      <c r="BS36" s="296"/>
      <c r="BT36" s="296"/>
      <c r="BU36" s="296"/>
      <c r="BV36" s="296"/>
      <c r="BW36" s="296"/>
      <c r="BX36" s="296"/>
      <c r="BY36" s="297"/>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row>
    <row r="37" spans="1:189" ht="12.4" customHeight="1" x14ac:dyDescent="0.15">
      <c r="A37" s="8"/>
      <c r="B37" s="291"/>
      <c r="C37" s="292"/>
      <c r="D37" s="293"/>
      <c r="E37" s="24"/>
      <c r="F37" s="327"/>
      <c r="G37" s="327"/>
      <c r="H37" s="327"/>
      <c r="I37" s="327"/>
      <c r="J37" s="327"/>
      <c r="K37" s="327"/>
      <c r="L37" s="327"/>
      <c r="M37" s="327"/>
      <c r="N37" s="327"/>
      <c r="O37" s="327"/>
      <c r="P37" s="327"/>
      <c r="Q37" s="327"/>
      <c r="R37" s="327"/>
      <c r="S37" s="327"/>
      <c r="T37" s="327"/>
      <c r="U37" s="327"/>
      <c r="V37" s="327"/>
      <c r="W37" s="8"/>
      <c r="X37" s="8"/>
      <c r="Y37" s="8"/>
      <c r="Z37" s="298"/>
      <c r="AA37" s="299"/>
      <c r="AB37" s="299"/>
      <c r="AC37" s="299"/>
      <c r="AD37" s="299"/>
      <c r="AE37" s="299"/>
      <c r="AF37" s="299"/>
      <c r="AG37" s="299"/>
      <c r="AH37" s="299"/>
      <c r="AI37" s="299"/>
      <c r="AJ37" s="299"/>
      <c r="AK37" s="300"/>
      <c r="AL37" s="335"/>
      <c r="AM37" s="335"/>
      <c r="AN37" s="335"/>
      <c r="AO37" s="335"/>
      <c r="AP37" s="298"/>
      <c r="AQ37" s="299"/>
      <c r="AR37" s="299"/>
      <c r="AS37" s="299"/>
      <c r="AT37" s="299"/>
      <c r="AU37" s="299"/>
      <c r="AV37" s="299"/>
      <c r="AW37" s="299"/>
      <c r="AX37" s="299"/>
      <c r="AY37" s="299"/>
      <c r="AZ37" s="299"/>
      <c r="BA37" s="299"/>
      <c r="BB37" s="299"/>
      <c r="BC37" s="299"/>
      <c r="BD37" s="299"/>
      <c r="BE37" s="300"/>
      <c r="BF37" s="335"/>
      <c r="BG37" s="335"/>
      <c r="BH37" s="335"/>
      <c r="BI37" s="335"/>
      <c r="BJ37" s="298"/>
      <c r="BK37" s="299"/>
      <c r="BL37" s="299"/>
      <c r="BM37" s="299"/>
      <c r="BN37" s="299"/>
      <c r="BO37" s="299"/>
      <c r="BP37" s="299"/>
      <c r="BQ37" s="299"/>
      <c r="BR37" s="299"/>
      <c r="BS37" s="299"/>
      <c r="BT37" s="299"/>
      <c r="BU37" s="299"/>
      <c r="BV37" s="299"/>
      <c r="BW37" s="299"/>
      <c r="BX37" s="299"/>
      <c r="BY37" s="300"/>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row>
    <row r="38" spans="1:189" ht="12.4" customHeight="1" x14ac:dyDescent="0.15">
      <c r="A38" s="8"/>
      <c r="B38" s="23"/>
      <c r="C38" s="23"/>
      <c r="D38" s="23"/>
      <c r="E38" s="27"/>
      <c r="F38" s="27"/>
      <c r="G38" s="24"/>
      <c r="H38" s="24"/>
      <c r="I38" s="24"/>
      <c r="J38" s="24"/>
      <c r="K38" s="24"/>
      <c r="L38" s="24"/>
      <c r="M38" s="24"/>
      <c r="N38" s="24"/>
      <c r="O38" s="24"/>
      <c r="P38" s="24"/>
      <c r="Q38" s="24"/>
      <c r="R38" s="24"/>
      <c r="S38" s="24"/>
      <c r="T38" s="24"/>
      <c r="U38" s="136"/>
      <c r="V38" s="136"/>
      <c r="W38" s="135"/>
      <c r="X38" s="8"/>
      <c r="Y38" s="8"/>
      <c r="Z38" s="135"/>
      <c r="AA38" s="135"/>
      <c r="AB38" s="135"/>
      <c r="AC38" s="135"/>
      <c r="AD38" s="135"/>
      <c r="AE38" s="135"/>
      <c r="AF38" s="135"/>
      <c r="AG38" s="135"/>
      <c r="AH38" s="135"/>
      <c r="AI38" s="28"/>
      <c r="AJ38" s="28"/>
      <c r="AK38" s="28"/>
      <c r="AL38" s="28"/>
      <c r="AM38" s="135"/>
      <c r="AN38" s="135"/>
      <c r="AO38" s="135"/>
      <c r="AP38" s="135"/>
      <c r="AQ38" s="135"/>
      <c r="AR38" s="135"/>
      <c r="AS38" s="135"/>
      <c r="AT38" s="135"/>
      <c r="AU38" s="135"/>
      <c r="AV38" s="135"/>
      <c r="AW38" s="135"/>
      <c r="AX38" s="135"/>
      <c r="AY38" s="135"/>
      <c r="AZ38" s="135"/>
      <c r="BA38" s="135"/>
      <c r="BB38" s="135"/>
      <c r="BC38" s="28"/>
      <c r="BD38" s="28"/>
      <c r="BE38" s="28"/>
      <c r="BF38" s="28"/>
      <c r="BG38" s="135"/>
      <c r="BH38" s="135"/>
      <c r="BI38" s="135"/>
      <c r="BJ38" s="135"/>
      <c r="BK38" s="135"/>
      <c r="BL38" s="135"/>
      <c r="BM38" s="135"/>
      <c r="BN38" s="135"/>
      <c r="BO38" s="135"/>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row>
    <row r="39" spans="1:189" ht="12.4" customHeight="1" x14ac:dyDescent="0.15">
      <c r="A39" s="8"/>
      <c r="B39" s="288" t="s">
        <v>39</v>
      </c>
      <c r="C39" s="289"/>
      <c r="D39" s="290"/>
      <c r="E39" s="21"/>
      <c r="F39" s="327" t="s">
        <v>746</v>
      </c>
      <c r="G39" s="327"/>
      <c r="H39" s="327"/>
      <c r="I39" s="327"/>
      <c r="J39" s="327"/>
      <c r="K39" s="327"/>
      <c r="L39" s="327"/>
      <c r="M39" s="327"/>
      <c r="N39" s="327"/>
      <c r="O39" s="327"/>
      <c r="P39" s="327"/>
      <c r="Q39" s="327"/>
      <c r="R39" s="327"/>
      <c r="S39" s="327"/>
      <c r="T39" s="327"/>
      <c r="U39" s="327"/>
      <c r="V39" s="327"/>
      <c r="W39" s="8"/>
      <c r="X39" s="8"/>
      <c r="Y39" s="8"/>
      <c r="Z39" s="351"/>
      <c r="AA39" s="352"/>
      <c r="AB39" s="352"/>
      <c r="AC39" s="352"/>
      <c r="AD39" s="352"/>
      <c r="AE39" s="352"/>
      <c r="AF39" s="352"/>
      <c r="AG39" s="352"/>
      <c r="AH39" s="352"/>
      <c r="AI39" s="352"/>
      <c r="AJ39" s="352"/>
      <c r="AK39" s="352"/>
      <c r="AL39" s="352"/>
      <c r="AM39" s="352"/>
      <c r="AN39" s="352"/>
      <c r="AO39" s="352"/>
      <c r="AP39" s="352"/>
      <c r="AQ39" s="352"/>
      <c r="AR39" s="352"/>
      <c r="AS39" s="352"/>
      <c r="AT39" s="352"/>
      <c r="AU39" s="352"/>
      <c r="AV39" s="352"/>
      <c r="AW39" s="352"/>
      <c r="AX39" s="352"/>
      <c r="AY39" s="352"/>
      <c r="AZ39" s="352"/>
      <c r="BA39" s="352"/>
      <c r="BB39" s="352"/>
      <c r="BC39" s="352"/>
      <c r="BD39" s="352"/>
      <c r="BE39" s="352"/>
      <c r="BF39" s="352"/>
      <c r="BG39" s="352"/>
      <c r="BH39" s="352"/>
      <c r="BI39" s="352"/>
      <c r="BJ39" s="352"/>
      <c r="BK39" s="352"/>
      <c r="BL39" s="352"/>
      <c r="BM39" s="352"/>
      <c r="BN39" s="352"/>
      <c r="BO39" s="352"/>
      <c r="BP39" s="352"/>
      <c r="BQ39" s="352"/>
      <c r="BR39" s="352"/>
      <c r="BS39" s="352"/>
      <c r="BT39" s="352"/>
      <c r="BU39" s="352"/>
      <c r="BV39" s="352"/>
      <c r="BW39" s="352"/>
      <c r="BX39" s="352"/>
      <c r="BY39" s="352"/>
      <c r="BZ39" s="352"/>
      <c r="CA39" s="352"/>
      <c r="CB39" s="352"/>
      <c r="CC39" s="352"/>
      <c r="CD39" s="352"/>
      <c r="CE39" s="352"/>
      <c r="CF39" s="352"/>
      <c r="CG39" s="352"/>
      <c r="CH39" s="352"/>
      <c r="CI39" s="352"/>
      <c r="CJ39" s="352"/>
      <c r="CK39" s="352"/>
      <c r="CL39" s="352"/>
      <c r="CM39" s="352"/>
      <c r="CN39" s="352"/>
      <c r="CO39" s="353"/>
      <c r="CP39" s="334" t="s">
        <v>7</v>
      </c>
      <c r="CQ39" s="334"/>
      <c r="CR39" s="334"/>
      <c r="CS39" s="334"/>
      <c r="CT39" s="351"/>
      <c r="CU39" s="352"/>
      <c r="CV39" s="352"/>
      <c r="CW39" s="352"/>
      <c r="CX39" s="352"/>
      <c r="CY39" s="352"/>
      <c r="CZ39" s="352"/>
      <c r="DA39" s="352"/>
      <c r="DB39" s="352"/>
      <c r="DC39" s="352"/>
      <c r="DD39" s="352"/>
      <c r="DE39" s="352"/>
      <c r="DF39" s="352"/>
      <c r="DG39" s="352"/>
      <c r="DH39" s="352"/>
      <c r="DI39" s="352"/>
      <c r="DJ39" s="352"/>
      <c r="DK39" s="352"/>
      <c r="DL39" s="352"/>
      <c r="DM39" s="352"/>
      <c r="DN39" s="352"/>
      <c r="DO39" s="352"/>
      <c r="DP39" s="352"/>
      <c r="DQ39" s="352"/>
      <c r="DR39" s="352"/>
      <c r="DS39" s="352"/>
      <c r="DT39" s="352"/>
      <c r="DU39" s="352"/>
      <c r="DV39" s="352"/>
      <c r="DW39" s="352"/>
      <c r="DX39" s="352"/>
      <c r="DY39" s="352"/>
      <c r="DZ39" s="352"/>
      <c r="EA39" s="352"/>
      <c r="EB39" s="352"/>
      <c r="EC39" s="352"/>
      <c r="ED39" s="352"/>
      <c r="EE39" s="352"/>
      <c r="EF39" s="352"/>
      <c r="EG39" s="352"/>
      <c r="EH39" s="352"/>
      <c r="EI39" s="353"/>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row>
    <row r="40" spans="1:189" ht="12.4" customHeight="1" x14ac:dyDescent="0.15">
      <c r="A40" s="8"/>
      <c r="B40" s="291"/>
      <c r="C40" s="292"/>
      <c r="D40" s="293"/>
      <c r="E40" s="24"/>
      <c r="F40" s="327"/>
      <c r="G40" s="327"/>
      <c r="H40" s="327"/>
      <c r="I40" s="327"/>
      <c r="J40" s="327"/>
      <c r="K40" s="327"/>
      <c r="L40" s="327"/>
      <c r="M40" s="327"/>
      <c r="N40" s="327"/>
      <c r="O40" s="327"/>
      <c r="P40" s="327"/>
      <c r="Q40" s="327"/>
      <c r="R40" s="327"/>
      <c r="S40" s="327"/>
      <c r="T40" s="327"/>
      <c r="U40" s="327"/>
      <c r="V40" s="327"/>
      <c r="W40" s="8"/>
      <c r="X40" s="8"/>
      <c r="Y40" s="8"/>
      <c r="Z40" s="354"/>
      <c r="AA40" s="355"/>
      <c r="AB40" s="355"/>
      <c r="AC40" s="355"/>
      <c r="AD40" s="355"/>
      <c r="AE40" s="355"/>
      <c r="AF40" s="355"/>
      <c r="AG40" s="355"/>
      <c r="AH40" s="355"/>
      <c r="AI40" s="355"/>
      <c r="AJ40" s="355"/>
      <c r="AK40" s="355"/>
      <c r="AL40" s="355"/>
      <c r="AM40" s="355"/>
      <c r="AN40" s="355"/>
      <c r="AO40" s="355"/>
      <c r="AP40" s="355"/>
      <c r="AQ40" s="355"/>
      <c r="AR40" s="355"/>
      <c r="AS40" s="355"/>
      <c r="AT40" s="355"/>
      <c r="AU40" s="355"/>
      <c r="AV40" s="355"/>
      <c r="AW40" s="355"/>
      <c r="AX40" s="355"/>
      <c r="AY40" s="355"/>
      <c r="AZ40" s="355"/>
      <c r="BA40" s="355"/>
      <c r="BB40" s="355"/>
      <c r="BC40" s="355"/>
      <c r="BD40" s="355"/>
      <c r="BE40" s="355"/>
      <c r="BF40" s="355"/>
      <c r="BG40" s="355"/>
      <c r="BH40" s="355"/>
      <c r="BI40" s="355"/>
      <c r="BJ40" s="355"/>
      <c r="BK40" s="355"/>
      <c r="BL40" s="355"/>
      <c r="BM40" s="355"/>
      <c r="BN40" s="355"/>
      <c r="BO40" s="355"/>
      <c r="BP40" s="355"/>
      <c r="BQ40" s="355"/>
      <c r="BR40" s="355"/>
      <c r="BS40" s="355"/>
      <c r="BT40" s="355"/>
      <c r="BU40" s="355"/>
      <c r="BV40" s="355"/>
      <c r="BW40" s="355"/>
      <c r="BX40" s="355"/>
      <c r="BY40" s="355"/>
      <c r="BZ40" s="355"/>
      <c r="CA40" s="355"/>
      <c r="CB40" s="355"/>
      <c r="CC40" s="355"/>
      <c r="CD40" s="355"/>
      <c r="CE40" s="355"/>
      <c r="CF40" s="355"/>
      <c r="CG40" s="355"/>
      <c r="CH40" s="355"/>
      <c r="CI40" s="355"/>
      <c r="CJ40" s="355"/>
      <c r="CK40" s="355"/>
      <c r="CL40" s="355"/>
      <c r="CM40" s="355"/>
      <c r="CN40" s="355"/>
      <c r="CO40" s="356"/>
      <c r="CP40" s="334"/>
      <c r="CQ40" s="334"/>
      <c r="CR40" s="334"/>
      <c r="CS40" s="334"/>
      <c r="CT40" s="354"/>
      <c r="CU40" s="355"/>
      <c r="CV40" s="355"/>
      <c r="CW40" s="355"/>
      <c r="CX40" s="355"/>
      <c r="CY40" s="355"/>
      <c r="CZ40" s="355"/>
      <c r="DA40" s="355"/>
      <c r="DB40" s="355"/>
      <c r="DC40" s="355"/>
      <c r="DD40" s="355"/>
      <c r="DE40" s="355"/>
      <c r="DF40" s="355"/>
      <c r="DG40" s="355"/>
      <c r="DH40" s="355"/>
      <c r="DI40" s="355"/>
      <c r="DJ40" s="355"/>
      <c r="DK40" s="355"/>
      <c r="DL40" s="355"/>
      <c r="DM40" s="355"/>
      <c r="DN40" s="355"/>
      <c r="DO40" s="355"/>
      <c r="DP40" s="355"/>
      <c r="DQ40" s="355"/>
      <c r="DR40" s="355"/>
      <c r="DS40" s="355"/>
      <c r="DT40" s="355"/>
      <c r="DU40" s="355"/>
      <c r="DV40" s="355"/>
      <c r="DW40" s="355"/>
      <c r="DX40" s="355"/>
      <c r="DY40" s="355"/>
      <c r="DZ40" s="355"/>
      <c r="EA40" s="355"/>
      <c r="EB40" s="355"/>
      <c r="EC40" s="355"/>
      <c r="ED40" s="355"/>
      <c r="EE40" s="355"/>
      <c r="EF40" s="355"/>
      <c r="EG40" s="355"/>
      <c r="EH40" s="355"/>
      <c r="EI40" s="356"/>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row>
    <row r="41" spans="1:189" ht="12.4" customHeight="1" x14ac:dyDescent="0.15">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row>
    <row r="42" spans="1:189" ht="12.4" customHeight="1" x14ac:dyDescent="0.15">
      <c r="A42" s="8"/>
      <c r="B42" s="23"/>
      <c r="C42" s="23"/>
      <c r="D42" s="23"/>
      <c r="E42" s="24"/>
      <c r="F42" s="327"/>
      <c r="G42" s="327"/>
      <c r="H42" s="327"/>
      <c r="I42" s="327"/>
      <c r="J42" s="327"/>
      <c r="K42" s="327"/>
      <c r="L42" s="327"/>
      <c r="M42" s="327"/>
      <c r="N42" s="327"/>
      <c r="O42" s="327"/>
      <c r="P42" s="327"/>
      <c r="Q42" s="327"/>
      <c r="R42" s="327"/>
      <c r="S42" s="327"/>
      <c r="T42" s="327"/>
      <c r="U42" s="327"/>
      <c r="V42" s="327"/>
      <c r="W42" s="8"/>
      <c r="X42" s="8"/>
      <c r="Y42" s="8"/>
      <c r="Z42" s="342" t="s">
        <v>54</v>
      </c>
      <c r="AA42" s="343"/>
      <c r="AB42" s="343"/>
      <c r="AC42" s="343"/>
      <c r="AD42" s="343"/>
      <c r="AE42" s="343"/>
      <c r="AF42" s="343"/>
      <c r="AG42" s="343"/>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284" t="s">
        <v>45</v>
      </c>
      <c r="CT42" s="284"/>
      <c r="CU42" s="284"/>
      <c r="CV42" s="284"/>
      <c r="CW42" s="308" t="s">
        <v>46</v>
      </c>
      <c r="CX42" s="308"/>
      <c r="CY42" s="301"/>
      <c r="CZ42" s="302"/>
      <c r="DA42" s="302"/>
      <c r="DB42" s="302"/>
      <c r="DC42" s="302"/>
      <c r="DD42" s="302"/>
      <c r="DE42" s="302"/>
      <c r="DF42" s="302"/>
      <c r="DG42" s="302"/>
      <c r="DH42" s="302"/>
      <c r="DI42" s="302"/>
      <c r="DJ42" s="302"/>
      <c r="DK42" s="302"/>
      <c r="DL42" s="302"/>
      <c r="DM42" s="302"/>
      <c r="DN42" s="302"/>
      <c r="DO42" s="302"/>
      <c r="DP42" s="302"/>
      <c r="DQ42" s="302"/>
      <c r="DR42" s="302"/>
      <c r="DS42" s="302"/>
      <c r="DT42" s="302"/>
      <c r="DU42" s="302"/>
      <c r="DV42" s="302"/>
      <c r="DW42" s="302"/>
      <c r="DX42" s="302"/>
      <c r="DY42" s="303"/>
      <c r="DZ42" s="8"/>
      <c r="EA42" s="8"/>
      <c r="EB42" s="284" t="s">
        <v>47</v>
      </c>
      <c r="EC42" s="284"/>
      <c r="ED42" s="284"/>
      <c r="EE42" s="284"/>
      <c r="EF42" s="308" t="s">
        <v>46</v>
      </c>
      <c r="EG42" s="308"/>
      <c r="EH42" s="301"/>
      <c r="EI42" s="302"/>
      <c r="EJ42" s="302"/>
      <c r="EK42" s="302"/>
      <c r="EL42" s="302"/>
      <c r="EM42" s="302"/>
      <c r="EN42" s="302"/>
      <c r="EO42" s="302"/>
      <c r="EP42" s="302"/>
      <c r="EQ42" s="302"/>
      <c r="ER42" s="302"/>
      <c r="ES42" s="302"/>
      <c r="ET42" s="302"/>
      <c r="EU42" s="302"/>
      <c r="EV42" s="302"/>
      <c r="EW42" s="302"/>
      <c r="EX42" s="302"/>
      <c r="EY42" s="302"/>
      <c r="EZ42" s="302"/>
      <c r="FA42" s="302"/>
      <c r="FB42" s="302"/>
      <c r="FC42" s="302"/>
      <c r="FD42" s="302"/>
      <c r="FE42" s="302"/>
      <c r="FF42" s="302"/>
      <c r="FG42" s="302"/>
      <c r="FH42" s="303"/>
      <c r="FI42" s="8"/>
      <c r="FJ42" s="8"/>
      <c r="FK42" s="8"/>
      <c r="FL42" s="8"/>
      <c r="FM42" s="8"/>
      <c r="FN42" s="8"/>
      <c r="FO42" s="8"/>
      <c r="FP42" s="8"/>
      <c r="FQ42" s="8"/>
      <c r="FR42" s="8"/>
      <c r="FS42" s="8"/>
      <c r="FT42" s="8"/>
      <c r="FU42" s="8"/>
      <c r="FV42" s="8"/>
      <c r="FW42" s="8"/>
      <c r="FX42" s="8"/>
      <c r="FY42" s="8"/>
      <c r="FZ42" s="8"/>
      <c r="GA42" s="8"/>
      <c r="GB42" s="8"/>
      <c r="GC42" s="8"/>
      <c r="GD42" s="8"/>
      <c r="GE42" s="8"/>
      <c r="GF42" s="8"/>
      <c r="GG42" s="8"/>
    </row>
    <row r="43" spans="1:189" ht="3" customHeight="1" x14ac:dyDescent="0.15">
      <c r="A43" s="8"/>
      <c r="B43" s="23"/>
      <c r="C43" s="23"/>
      <c r="D43" s="23"/>
      <c r="E43" s="24"/>
      <c r="F43" s="24"/>
      <c r="G43" s="24"/>
      <c r="H43" s="24"/>
      <c r="I43" s="24"/>
      <c r="J43" s="24"/>
      <c r="K43" s="24"/>
      <c r="L43" s="24"/>
      <c r="M43" s="24"/>
      <c r="N43" s="24"/>
      <c r="O43" s="24"/>
      <c r="P43" s="24"/>
      <c r="Q43" s="24"/>
      <c r="R43" s="24"/>
      <c r="S43" s="24"/>
      <c r="T43" s="24"/>
      <c r="U43" s="24"/>
      <c r="V43" s="24"/>
      <c r="W43" s="8"/>
      <c r="X43" s="8"/>
      <c r="Y43" s="8"/>
      <c r="Z43" s="343"/>
      <c r="AA43" s="343"/>
      <c r="AB43" s="343"/>
      <c r="AC43" s="343"/>
      <c r="AD43" s="343"/>
      <c r="AE43" s="343"/>
      <c r="AF43" s="343"/>
      <c r="AG43" s="343"/>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row>
    <row r="44" spans="1:189" ht="14.1" customHeight="1" x14ac:dyDescent="0.15">
      <c r="A44" s="8"/>
      <c r="B44" s="288" t="s">
        <v>41</v>
      </c>
      <c r="C44" s="289"/>
      <c r="D44" s="290"/>
      <c r="E44" s="21"/>
      <c r="F44" s="294" t="s">
        <v>751</v>
      </c>
      <c r="G44" s="294"/>
      <c r="H44" s="294"/>
      <c r="I44" s="294"/>
      <c r="J44" s="294"/>
      <c r="K44" s="294"/>
      <c r="L44" s="294"/>
      <c r="M44" s="294"/>
      <c r="N44" s="294"/>
      <c r="O44" s="294"/>
      <c r="P44" s="294"/>
      <c r="Q44" s="294"/>
      <c r="R44" s="294"/>
      <c r="S44" s="294"/>
      <c r="T44" s="294"/>
      <c r="U44" s="294"/>
      <c r="V44" s="294"/>
      <c r="W44" s="8"/>
      <c r="X44" s="8"/>
      <c r="Y44" s="8"/>
      <c r="Z44" s="343"/>
      <c r="AA44" s="343"/>
      <c r="AB44" s="343"/>
      <c r="AC44" s="343"/>
      <c r="AD44" s="343"/>
      <c r="AE44" s="343"/>
      <c r="AF44" s="343"/>
      <c r="AG44" s="343"/>
      <c r="AH44" s="308" t="s">
        <v>46</v>
      </c>
      <c r="AI44" s="308"/>
      <c r="AJ44" s="336"/>
      <c r="AK44" s="337"/>
      <c r="AL44" s="337"/>
      <c r="AM44" s="337"/>
      <c r="AN44" s="337"/>
      <c r="AO44" s="337"/>
      <c r="AP44" s="337"/>
      <c r="AQ44" s="337"/>
      <c r="AR44" s="337"/>
      <c r="AS44" s="337"/>
      <c r="AT44" s="337"/>
      <c r="AU44" s="337"/>
      <c r="AV44" s="337"/>
      <c r="AW44" s="337"/>
      <c r="AX44" s="337"/>
      <c r="AY44" s="337"/>
      <c r="AZ44" s="337"/>
      <c r="BA44" s="337"/>
      <c r="BB44" s="337"/>
      <c r="BC44" s="337"/>
      <c r="BD44" s="337"/>
      <c r="BE44" s="337"/>
      <c r="BF44" s="337"/>
      <c r="BG44" s="337"/>
      <c r="BH44" s="337"/>
      <c r="BI44" s="337"/>
      <c r="BJ44" s="337"/>
      <c r="BK44" s="337"/>
      <c r="BL44" s="337"/>
      <c r="BM44" s="337"/>
      <c r="BN44" s="337"/>
      <c r="BO44" s="337"/>
      <c r="BP44" s="337"/>
      <c r="BQ44" s="337"/>
      <c r="BR44" s="337"/>
      <c r="BS44" s="337"/>
      <c r="BT44" s="337"/>
      <c r="BU44" s="337"/>
      <c r="BV44" s="337"/>
      <c r="BW44" s="337"/>
      <c r="BX44" s="337"/>
      <c r="BY44" s="337"/>
      <c r="BZ44" s="337"/>
      <c r="CA44" s="337"/>
      <c r="CB44" s="337"/>
      <c r="CC44" s="337"/>
      <c r="CD44" s="337"/>
      <c r="CE44" s="337"/>
      <c r="CF44" s="337"/>
      <c r="CG44" s="337"/>
      <c r="CH44" s="337"/>
      <c r="CI44" s="337"/>
      <c r="CJ44" s="337"/>
      <c r="CK44" s="337"/>
      <c r="CL44" s="337"/>
      <c r="CM44" s="337"/>
      <c r="CN44" s="337"/>
      <c r="CO44" s="338"/>
      <c r="CP44" s="8"/>
      <c r="CQ44" s="8"/>
      <c r="CR44" s="8"/>
      <c r="CS44" s="284" t="s">
        <v>50</v>
      </c>
      <c r="CT44" s="284"/>
      <c r="CU44" s="284"/>
      <c r="CV44" s="284"/>
      <c r="CW44" s="308" t="s">
        <v>46</v>
      </c>
      <c r="CX44" s="308"/>
      <c r="CY44" s="328"/>
      <c r="CZ44" s="329"/>
      <c r="DA44" s="329"/>
      <c r="DB44" s="329"/>
      <c r="DC44" s="329"/>
      <c r="DD44" s="329"/>
      <c r="DE44" s="329"/>
      <c r="DF44" s="329"/>
      <c r="DG44" s="329"/>
      <c r="DH44" s="329"/>
      <c r="DI44" s="329"/>
      <c r="DJ44" s="329"/>
      <c r="DK44" s="329"/>
      <c r="DL44" s="329"/>
      <c r="DM44" s="329"/>
      <c r="DN44" s="329"/>
      <c r="DO44" s="329"/>
      <c r="DP44" s="329"/>
      <c r="DQ44" s="329"/>
      <c r="DR44" s="329"/>
      <c r="DS44" s="329"/>
      <c r="DT44" s="329"/>
      <c r="DU44" s="329"/>
      <c r="DV44" s="329"/>
      <c r="DW44" s="329"/>
      <c r="DX44" s="329"/>
      <c r="DY44" s="330"/>
      <c r="DZ44" s="134"/>
      <c r="EA44" s="134"/>
      <c r="EB44" s="284" t="s">
        <v>51</v>
      </c>
      <c r="EC44" s="284"/>
      <c r="ED44" s="284"/>
      <c r="EE44" s="284"/>
      <c r="EF44" s="308" t="s">
        <v>46</v>
      </c>
      <c r="EG44" s="308"/>
      <c r="EH44" s="328"/>
      <c r="EI44" s="329"/>
      <c r="EJ44" s="329"/>
      <c r="EK44" s="329"/>
      <c r="EL44" s="329"/>
      <c r="EM44" s="329"/>
      <c r="EN44" s="329"/>
      <c r="EO44" s="329"/>
      <c r="EP44" s="329"/>
      <c r="EQ44" s="329"/>
      <c r="ER44" s="329"/>
      <c r="ES44" s="329"/>
      <c r="ET44" s="329"/>
      <c r="EU44" s="329"/>
      <c r="EV44" s="329"/>
      <c r="EW44" s="329"/>
      <c r="EX44" s="329"/>
      <c r="EY44" s="329"/>
      <c r="EZ44" s="329"/>
      <c r="FA44" s="329"/>
      <c r="FB44" s="329"/>
      <c r="FC44" s="329"/>
      <c r="FD44" s="329"/>
      <c r="FE44" s="329"/>
      <c r="FF44" s="329"/>
      <c r="FG44" s="329"/>
      <c r="FH44" s="330"/>
      <c r="FI44" s="8"/>
      <c r="FJ44" s="8"/>
      <c r="FK44" s="8"/>
      <c r="FL44" s="8"/>
      <c r="FM44" s="8"/>
      <c r="FN44" s="8"/>
      <c r="FO44" s="8"/>
      <c r="FP44" s="8"/>
      <c r="FQ44" s="8"/>
      <c r="FR44" s="8"/>
      <c r="FS44" s="8"/>
      <c r="FT44" s="8"/>
      <c r="FU44" s="8"/>
      <c r="FV44" s="8"/>
      <c r="FW44" s="8"/>
      <c r="FX44" s="8"/>
      <c r="FY44" s="8"/>
      <c r="FZ44" s="8"/>
      <c r="GA44" s="8"/>
      <c r="GB44" s="8"/>
      <c r="GC44" s="8"/>
      <c r="GD44" s="8"/>
      <c r="GE44" s="8"/>
      <c r="GF44" s="8"/>
      <c r="GG44" s="8"/>
    </row>
    <row r="45" spans="1:189" ht="14.1" customHeight="1" x14ac:dyDescent="0.15">
      <c r="A45" s="8"/>
      <c r="B45" s="291"/>
      <c r="C45" s="292"/>
      <c r="D45" s="293"/>
      <c r="E45" s="27"/>
      <c r="F45" s="294"/>
      <c r="G45" s="294"/>
      <c r="H45" s="294"/>
      <c r="I45" s="294"/>
      <c r="J45" s="294"/>
      <c r="K45" s="294"/>
      <c r="L45" s="294"/>
      <c r="M45" s="294"/>
      <c r="N45" s="294"/>
      <c r="O45" s="294"/>
      <c r="P45" s="294"/>
      <c r="Q45" s="294"/>
      <c r="R45" s="294"/>
      <c r="S45" s="294"/>
      <c r="T45" s="294"/>
      <c r="U45" s="294"/>
      <c r="V45" s="294"/>
      <c r="W45" s="8"/>
      <c r="X45" s="8"/>
      <c r="Y45" s="8"/>
      <c r="Z45" s="343"/>
      <c r="AA45" s="343"/>
      <c r="AB45" s="343"/>
      <c r="AC45" s="343"/>
      <c r="AD45" s="343"/>
      <c r="AE45" s="343"/>
      <c r="AF45" s="343"/>
      <c r="AG45" s="343"/>
      <c r="AH45" s="308"/>
      <c r="AI45" s="308"/>
      <c r="AJ45" s="339"/>
      <c r="AK45" s="340"/>
      <c r="AL45" s="340"/>
      <c r="AM45" s="340"/>
      <c r="AN45" s="340"/>
      <c r="AO45" s="340"/>
      <c r="AP45" s="340"/>
      <c r="AQ45" s="340"/>
      <c r="AR45" s="340"/>
      <c r="AS45" s="340"/>
      <c r="AT45" s="340"/>
      <c r="AU45" s="340"/>
      <c r="AV45" s="340"/>
      <c r="AW45" s="340"/>
      <c r="AX45" s="340"/>
      <c r="AY45" s="340"/>
      <c r="AZ45" s="340"/>
      <c r="BA45" s="340"/>
      <c r="BB45" s="340"/>
      <c r="BC45" s="340"/>
      <c r="BD45" s="340"/>
      <c r="BE45" s="340"/>
      <c r="BF45" s="340"/>
      <c r="BG45" s="340"/>
      <c r="BH45" s="340"/>
      <c r="BI45" s="340"/>
      <c r="BJ45" s="340"/>
      <c r="BK45" s="340"/>
      <c r="BL45" s="340"/>
      <c r="BM45" s="340"/>
      <c r="BN45" s="340"/>
      <c r="BO45" s="340"/>
      <c r="BP45" s="340"/>
      <c r="BQ45" s="340"/>
      <c r="BR45" s="340"/>
      <c r="BS45" s="340"/>
      <c r="BT45" s="340"/>
      <c r="BU45" s="340"/>
      <c r="BV45" s="340"/>
      <c r="BW45" s="340"/>
      <c r="BX45" s="340"/>
      <c r="BY45" s="340"/>
      <c r="BZ45" s="340"/>
      <c r="CA45" s="340"/>
      <c r="CB45" s="340"/>
      <c r="CC45" s="340"/>
      <c r="CD45" s="340"/>
      <c r="CE45" s="340"/>
      <c r="CF45" s="340"/>
      <c r="CG45" s="340"/>
      <c r="CH45" s="340"/>
      <c r="CI45" s="340"/>
      <c r="CJ45" s="340"/>
      <c r="CK45" s="340"/>
      <c r="CL45" s="340"/>
      <c r="CM45" s="340"/>
      <c r="CN45" s="340"/>
      <c r="CO45" s="341"/>
      <c r="CP45" s="8"/>
      <c r="CQ45" s="8"/>
      <c r="CR45" s="8"/>
      <c r="CS45" s="284"/>
      <c r="CT45" s="284"/>
      <c r="CU45" s="284"/>
      <c r="CV45" s="284"/>
      <c r="CW45" s="308"/>
      <c r="CX45" s="308"/>
      <c r="CY45" s="331"/>
      <c r="CZ45" s="332"/>
      <c r="DA45" s="332"/>
      <c r="DB45" s="332"/>
      <c r="DC45" s="332"/>
      <c r="DD45" s="332"/>
      <c r="DE45" s="332"/>
      <c r="DF45" s="332"/>
      <c r="DG45" s="332"/>
      <c r="DH45" s="332"/>
      <c r="DI45" s="332"/>
      <c r="DJ45" s="332"/>
      <c r="DK45" s="332"/>
      <c r="DL45" s="332"/>
      <c r="DM45" s="332"/>
      <c r="DN45" s="332"/>
      <c r="DO45" s="332"/>
      <c r="DP45" s="332"/>
      <c r="DQ45" s="332"/>
      <c r="DR45" s="332"/>
      <c r="DS45" s="332"/>
      <c r="DT45" s="332"/>
      <c r="DU45" s="332"/>
      <c r="DV45" s="332"/>
      <c r="DW45" s="332"/>
      <c r="DX45" s="332"/>
      <c r="DY45" s="333"/>
      <c r="DZ45" s="134"/>
      <c r="EA45" s="134"/>
      <c r="EB45" s="284"/>
      <c r="EC45" s="284"/>
      <c r="ED45" s="284"/>
      <c r="EE45" s="284"/>
      <c r="EF45" s="308"/>
      <c r="EG45" s="308"/>
      <c r="EH45" s="331"/>
      <c r="EI45" s="332"/>
      <c r="EJ45" s="332"/>
      <c r="EK45" s="332"/>
      <c r="EL45" s="332"/>
      <c r="EM45" s="332"/>
      <c r="EN45" s="332"/>
      <c r="EO45" s="332"/>
      <c r="EP45" s="332"/>
      <c r="EQ45" s="332"/>
      <c r="ER45" s="332"/>
      <c r="ES45" s="332"/>
      <c r="ET45" s="332"/>
      <c r="EU45" s="332"/>
      <c r="EV45" s="332"/>
      <c r="EW45" s="332"/>
      <c r="EX45" s="332"/>
      <c r="EY45" s="332"/>
      <c r="EZ45" s="332"/>
      <c r="FA45" s="332"/>
      <c r="FB45" s="332"/>
      <c r="FC45" s="332"/>
      <c r="FD45" s="332"/>
      <c r="FE45" s="332"/>
      <c r="FF45" s="332"/>
      <c r="FG45" s="332"/>
      <c r="FH45" s="333"/>
      <c r="FI45" s="8"/>
      <c r="FJ45" s="8"/>
      <c r="FK45" s="8"/>
      <c r="FL45" s="8"/>
      <c r="FM45" s="8"/>
      <c r="FN45" s="8"/>
      <c r="FO45" s="8"/>
      <c r="FP45" s="8"/>
      <c r="FQ45" s="8"/>
      <c r="FR45" s="8"/>
      <c r="FS45" s="8"/>
      <c r="FT45" s="8"/>
      <c r="FU45" s="8"/>
      <c r="FV45" s="8"/>
      <c r="FW45" s="8"/>
      <c r="FX45" s="8"/>
      <c r="FY45" s="8"/>
      <c r="FZ45" s="8"/>
      <c r="GA45" s="8"/>
      <c r="GB45" s="8"/>
      <c r="GC45" s="8"/>
      <c r="GD45" s="8"/>
      <c r="GE45" s="8"/>
      <c r="GF45" s="8"/>
      <c r="GG45" s="8"/>
    </row>
    <row r="46" spans="1:189" ht="14.25" x14ac:dyDescent="0.15">
      <c r="A46" s="8"/>
      <c r="B46" s="23"/>
      <c r="C46" s="23"/>
      <c r="D46" s="23"/>
      <c r="E46" s="24"/>
      <c r="F46" s="24"/>
      <c r="G46" s="24"/>
      <c r="H46" s="24"/>
      <c r="I46" s="24"/>
      <c r="J46" s="24"/>
      <c r="K46" s="24"/>
      <c r="L46" s="24"/>
      <c r="M46" s="24"/>
      <c r="N46" s="24"/>
      <c r="O46" s="24"/>
      <c r="P46" s="24"/>
      <c r="Q46" s="24"/>
      <c r="R46" s="24"/>
      <c r="S46" s="24"/>
      <c r="T46" s="24"/>
      <c r="U46" s="24"/>
      <c r="V46" s="24"/>
      <c r="W46" s="8"/>
      <c r="X46" s="8"/>
      <c r="Y46" s="8"/>
      <c r="Z46" s="8"/>
      <c r="AA46" s="8"/>
      <c r="AB46" s="8"/>
      <c r="AC46" s="8"/>
      <c r="AD46" s="8"/>
      <c r="AE46" s="8"/>
      <c r="AF46" s="8"/>
      <c r="AG46" s="8"/>
      <c r="AH46" s="8"/>
      <c r="AI46" s="8"/>
      <c r="AJ46" s="12" t="s">
        <v>55</v>
      </c>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row>
    <row r="47" spans="1:189" ht="12.4" customHeight="1" x14ac:dyDescent="0.1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row>
    <row r="48" spans="1:189" ht="12.4" customHeight="1" x14ac:dyDescent="0.15">
      <c r="A48" s="8"/>
      <c r="B48" s="8"/>
      <c r="C48" s="8"/>
      <c r="D48" s="8"/>
      <c r="E48" s="8"/>
      <c r="F48" s="227" t="s">
        <v>773</v>
      </c>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row>
    <row r="49" spans="1:189" ht="12.4" customHeight="1" x14ac:dyDescent="0.15">
      <c r="A49" s="8"/>
      <c r="B49" s="8"/>
      <c r="C49" s="8"/>
      <c r="D49" s="8"/>
      <c r="E49" s="8"/>
      <c r="F49" s="227"/>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row>
    <row r="50" spans="1:189" ht="12.4" customHeight="1" x14ac:dyDescent="0.15">
      <c r="A50" s="8"/>
      <c r="B50" s="288" t="s">
        <v>43</v>
      </c>
      <c r="C50" s="289"/>
      <c r="D50" s="290"/>
      <c r="E50" s="21"/>
      <c r="F50" s="294" t="s">
        <v>752</v>
      </c>
      <c r="G50" s="294"/>
      <c r="H50" s="294"/>
      <c r="I50" s="294"/>
      <c r="J50" s="294"/>
      <c r="K50" s="294"/>
      <c r="L50" s="294"/>
      <c r="M50" s="294"/>
      <c r="N50" s="294"/>
      <c r="O50" s="294"/>
      <c r="P50" s="294"/>
      <c r="Q50" s="294"/>
      <c r="R50" s="294"/>
      <c r="S50" s="294"/>
      <c r="T50" s="294"/>
      <c r="U50" s="294"/>
      <c r="V50" s="294"/>
      <c r="W50" s="8"/>
      <c r="X50" s="8"/>
      <c r="Y50" s="8"/>
      <c r="Z50" s="295"/>
      <c r="AA50" s="296"/>
      <c r="AB50" s="296"/>
      <c r="AC50" s="296"/>
      <c r="AD50" s="296"/>
      <c r="AE50" s="296"/>
      <c r="AF50" s="296"/>
      <c r="AG50" s="296"/>
      <c r="AH50" s="297"/>
      <c r="AI50" s="1"/>
      <c r="AJ50" s="30"/>
      <c r="AK50" s="30"/>
      <c r="AL50" s="1"/>
      <c r="AM50" s="295"/>
      <c r="AN50" s="296"/>
      <c r="AO50" s="296"/>
      <c r="AP50" s="296"/>
      <c r="AQ50" s="296"/>
      <c r="AR50" s="296"/>
      <c r="AS50" s="296"/>
      <c r="AT50" s="296"/>
      <c r="AU50" s="296"/>
      <c r="AV50" s="296"/>
      <c r="AW50" s="296"/>
      <c r="AX50" s="297"/>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row>
    <row r="51" spans="1:189" ht="12.4" customHeight="1" x14ac:dyDescent="0.15">
      <c r="A51" s="8"/>
      <c r="B51" s="291"/>
      <c r="C51" s="292"/>
      <c r="D51" s="293"/>
      <c r="E51" s="21"/>
      <c r="F51" s="294"/>
      <c r="G51" s="294"/>
      <c r="H51" s="294"/>
      <c r="I51" s="294"/>
      <c r="J51" s="294"/>
      <c r="K51" s="294"/>
      <c r="L51" s="294"/>
      <c r="M51" s="294"/>
      <c r="N51" s="294"/>
      <c r="O51" s="294"/>
      <c r="P51" s="294"/>
      <c r="Q51" s="294"/>
      <c r="R51" s="294"/>
      <c r="S51" s="294"/>
      <c r="T51" s="294"/>
      <c r="U51" s="294"/>
      <c r="V51" s="294"/>
      <c r="W51" s="8"/>
      <c r="X51" s="8"/>
      <c r="Y51" s="8"/>
      <c r="Z51" s="298"/>
      <c r="AA51" s="299"/>
      <c r="AB51" s="299"/>
      <c r="AC51" s="299"/>
      <c r="AD51" s="299"/>
      <c r="AE51" s="299"/>
      <c r="AF51" s="299"/>
      <c r="AG51" s="299"/>
      <c r="AH51" s="300"/>
      <c r="AI51" s="1"/>
      <c r="AJ51" s="1"/>
      <c r="AK51" s="1"/>
      <c r="AL51" s="1"/>
      <c r="AM51" s="298"/>
      <c r="AN51" s="299"/>
      <c r="AO51" s="299"/>
      <c r="AP51" s="299"/>
      <c r="AQ51" s="299"/>
      <c r="AR51" s="299"/>
      <c r="AS51" s="299"/>
      <c r="AT51" s="299"/>
      <c r="AU51" s="299"/>
      <c r="AV51" s="299"/>
      <c r="AW51" s="299"/>
      <c r="AX51" s="300"/>
      <c r="AY51" s="8"/>
      <c r="AZ51" s="8"/>
      <c r="BA51" s="12"/>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row>
    <row r="52" spans="1:189" ht="6.6" customHeight="1" x14ac:dyDescent="0.15">
      <c r="A52" s="8"/>
      <c r="B52" s="22"/>
      <c r="C52" s="22"/>
      <c r="D52" s="23"/>
      <c r="E52" s="24"/>
      <c r="F52" s="24"/>
      <c r="G52" s="24"/>
      <c r="H52" s="24"/>
      <c r="I52" s="24"/>
      <c r="J52" s="24"/>
      <c r="K52" s="24"/>
      <c r="L52" s="24"/>
      <c r="M52" s="24"/>
      <c r="N52" s="24"/>
      <c r="O52" s="24"/>
      <c r="P52" s="24"/>
      <c r="Q52" s="24"/>
      <c r="R52" s="24"/>
      <c r="S52" s="24"/>
      <c r="T52" s="24"/>
      <c r="U52" s="24"/>
      <c r="V52" s="24"/>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row>
    <row r="53" spans="1:189" ht="12.4" customHeight="1" x14ac:dyDescent="0.15">
      <c r="A53" s="8"/>
      <c r="B53" s="22"/>
      <c r="C53" s="22"/>
      <c r="D53" s="23"/>
      <c r="E53" s="21"/>
      <c r="F53" s="24"/>
      <c r="G53" s="21"/>
      <c r="H53" s="24"/>
      <c r="I53" s="21"/>
      <c r="J53" s="24"/>
      <c r="K53" s="21"/>
      <c r="L53" s="24"/>
      <c r="M53" s="21"/>
      <c r="N53" s="24"/>
      <c r="O53" s="24"/>
      <c r="P53" s="24"/>
      <c r="Q53" s="24"/>
      <c r="R53" s="24"/>
      <c r="S53" s="24"/>
      <c r="T53" s="24"/>
      <c r="U53" s="24"/>
      <c r="V53" s="24"/>
      <c r="W53" s="8"/>
      <c r="X53" s="8"/>
      <c r="Y53" s="8"/>
      <c r="Z53" s="319" t="s">
        <v>6</v>
      </c>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t="s">
        <v>38</v>
      </c>
      <c r="AY53" s="319"/>
      <c r="AZ53" s="319"/>
      <c r="BA53" s="319"/>
      <c r="BB53" s="319"/>
      <c r="BC53" s="319"/>
      <c r="BD53" s="319"/>
      <c r="BE53" s="319"/>
      <c r="BF53" s="319"/>
      <c r="BG53" s="319"/>
      <c r="BH53" s="319"/>
      <c r="BI53" s="319"/>
      <c r="BJ53" s="319"/>
      <c r="BK53" s="319"/>
      <c r="BL53" s="319"/>
      <c r="BM53" s="319"/>
      <c r="BN53" s="319"/>
      <c r="BO53" s="319"/>
      <c r="BP53" s="319"/>
      <c r="BQ53" s="319"/>
      <c r="BR53" s="319"/>
      <c r="BS53" s="319"/>
      <c r="BT53" s="319"/>
      <c r="BU53" s="319"/>
      <c r="BV53" s="319"/>
      <c r="BW53" s="319"/>
      <c r="BX53" s="319"/>
      <c r="BY53" s="319"/>
      <c r="BZ53" s="319" t="s">
        <v>755</v>
      </c>
      <c r="CA53" s="319"/>
      <c r="CB53" s="319"/>
      <c r="CC53" s="319"/>
      <c r="CD53" s="319"/>
      <c r="CE53" s="319"/>
      <c r="CF53" s="319"/>
      <c r="CG53" s="319"/>
      <c r="CH53" s="319"/>
      <c r="CI53" s="319"/>
      <c r="CJ53" s="319"/>
      <c r="CK53" s="319"/>
      <c r="CL53" s="319"/>
      <c r="CM53" s="319"/>
      <c r="CN53" s="319"/>
      <c r="CO53" s="319"/>
      <c r="CP53" s="319"/>
      <c r="CQ53" s="319"/>
      <c r="CR53" s="319"/>
      <c r="CS53" s="319"/>
      <c r="CT53" s="319"/>
      <c r="CU53" s="319"/>
      <c r="CV53" s="319"/>
      <c r="CW53" s="319"/>
      <c r="CX53" s="319"/>
      <c r="CY53" s="319"/>
      <c r="CZ53" s="319"/>
      <c r="DA53" s="319"/>
      <c r="DB53" s="319"/>
      <c r="DC53" s="319"/>
      <c r="DD53" s="319"/>
      <c r="DE53" s="319"/>
      <c r="DF53" s="319"/>
      <c r="DG53" s="319"/>
      <c r="DH53" s="319"/>
      <c r="DI53" s="319"/>
      <c r="DJ53" s="319"/>
      <c r="DK53" s="319"/>
      <c r="DL53" s="319"/>
      <c r="DM53" s="319"/>
      <c r="DN53" s="319"/>
      <c r="DO53" s="319"/>
      <c r="DP53" s="319"/>
      <c r="DQ53" s="319"/>
      <c r="DR53" s="319"/>
      <c r="DS53" s="319"/>
      <c r="DT53" s="319"/>
      <c r="DU53" s="319"/>
      <c r="DV53" s="319"/>
      <c r="DW53" s="319"/>
      <c r="DX53" s="319"/>
      <c r="DY53" s="319"/>
      <c r="DZ53" s="319"/>
      <c r="EA53" s="319"/>
      <c r="EB53" s="319"/>
      <c r="EC53" s="319"/>
      <c r="ED53" s="319"/>
      <c r="EE53" s="319"/>
      <c r="EF53" s="319"/>
      <c r="EG53" s="319"/>
      <c r="EH53" s="319"/>
      <c r="EI53" s="319"/>
      <c r="EJ53" s="319"/>
      <c r="EK53" s="319"/>
      <c r="EL53" s="319"/>
      <c r="EM53" s="319"/>
      <c r="EN53" s="319"/>
      <c r="EO53" s="319"/>
      <c r="EP53" s="319"/>
      <c r="EQ53" s="319"/>
      <c r="ER53" s="319"/>
      <c r="ES53" s="319"/>
      <c r="ET53" s="319"/>
      <c r="EU53" s="319"/>
      <c r="EV53" s="319"/>
      <c r="EW53" s="319"/>
      <c r="EX53" s="319"/>
      <c r="EY53" s="319"/>
      <c r="EZ53" s="319"/>
      <c r="FA53" s="319"/>
      <c r="FB53" s="319"/>
      <c r="FC53" s="319"/>
      <c r="FD53" s="319"/>
      <c r="FE53" s="319"/>
      <c r="FF53" s="319"/>
      <c r="FG53" s="319"/>
      <c r="FH53" s="319"/>
      <c r="FI53" s="319"/>
      <c r="FJ53" s="319"/>
      <c r="FK53" s="319"/>
      <c r="FL53" s="319"/>
      <c r="FM53" s="319"/>
      <c r="FN53" s="319"/>
      <c r="FO53" s="319"/>
      <c r="FP53" s="319"/>
      <c r="FQ53" s="319"/>
      <c r="FR53" s="319"/>
      <c r="FS53" s="319"/>
      <c r="FT53" s="319"/>
      <c r="FU53" s="319"/>
      <c r="FV53" s="319"/>
      <c r="FW53" s="319"/>
      <c r="FX53" s="319"/>
      <c r="FY53" s="319"/>
      <c r="FZ53" s="319"/>
      <c r="GA53" s="319"/>
      <c r="GB53" s="319"/>
      <c r="GC53" s="319"/>
      <c r="GD53" s="319"/>
      <c r="GE53" s="8"/>
      <c r="GF53" s="8"/>
      <c r="GG53" s="8"/>
    </row>
    <row r="54" spans="1:189" ht="12.4" customHeight="1" x14ac:dyDescent="0.15">
      <c r="A54" s="8"/>
      <c r="B54" s="288" t="s">
        <v>48</v>
      </c>
      <c r="C54" s="289"/>
      <c r="D54" s="290"/>
      <c r="E54" s="21"/>
      <c r="F54" s="294" t="s">
        <v>753</v>
      </c>
      <c r="G54" s="294"/>
      <c r="H54" s="294"/>
      <c r="I54" s="294"/>
      <c r="J54" s="294"/>
      <c r="K54" s="294"/>
      <c r="L54" s="294"/>
      <c r="M54" s="294"/>
      <c r="N54" s="294"/>
      <c r="O54" s="294"/>
      <c r="P54" s="294"/>
      <c r="Q54" s="294"/>
      <c r="R54" s="294"/>
      <c r="S54" s="294"/>
      <c r="T54" s="294"/>
      <c r="U54" s="294"/>
      <c r="V54" s="294"/>
      <c r="W54" s="8"/>
      <c r="X54" s="8"/>
      <c r="Y54" s="8"/>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1"/>
      <c r="AY54" s="322"/>
      <c r="AZ54" s="322"/>
      <c r="BA54" s="322"/>
      <c r="BB54" s="322"/>
      <c r="BC54" s="322"/>
      <c r="BD54" s="322"/>
      <c r="BE54" s="322"/>
      <c r="BF54" s="322"/>
      <c r="BG54" s="322"/>
      <c r="BH54" s="322"/>
      <c r="BI54" s="322"/>
      <c r="BJ54" s="322"/>
      <c r="BK54" s="322"/>
      <c r="BL54" s="322"/>
      <c r="BM54" s="322"/>
      <c r="BN54" s="322"/>
      <c r="BO54" s="322"/>
      <c r="BP54" s="322"/>
      <c r="BQ54" s="322"/>
      <c r="BR54" s="322"/>
      <c r="BS54" s="322"/>
      <c r="BT54" s="322"/>
      <c r="BU54" s="322"/>
      <c r="BV54" s="322"/>
      <c r="BW54" s="322"/>
      <c r="BX54" s="322"/>
      <c r="BY54" s="323"/>
      <c r="BZ54" s="313"/>
      <c r="CA54" s="314"/>
      <c r="CB54" s="314"/>
      <c r="CC54" s="314"/>
      <c r="CD54" s="314"/>
      <c r="CE54" s="314"/>
      <c r="CF54" s="314"/>
      <c r="CG54" s="314"/>
      <c r="CH54" s="314"/>
      <c r="CI54" s="314"/>
      <c r="CJ54" s="314"/>
      <c r="CK54" s="314"/>
      <c r="CL54" s="314"/>
      <c r="CM54" s="314"/>
      <c r="CN54" s="314"/>
      <c r="CO54" s="314"/>
      <c r="CP54" s="314"/>
      <c r="CQ54" s="314"/>
      <c r="CR54" s="314"/>
      <c r="CS54" s="314"/>
      <c r="CT54" s="314"/>
      <c r="CU54" s="314"/>
      <c r="CV54" s="314"/>
      <c r="CW54" s="314"/>
      <c r="CX54" s="314"/>
      <c r="CY54" s="314"/>
      <c r="CZ54" s="314"/>
      <c r="DA54" s="314"/>
      <c r="DB54" s="314"/>
      <c r="DC54" s="314"/>
      <c r="DD54" s="314"/>
      <c r="DE54" s="314"/>
      <c r="DF54" s="314"/>
      <c r="DG54" s="314"/>
      <c r="DH54" s="314"/>
      <c r="DI54" s="314"/>
      <c r="DJ54" s="314"/>
      <c r="DK54" s="314"/>
      <c r="DL54" s="314"/>
      <c r="DM54" s="314"/>
      <c r="DN54" s="314"/>
      <c r="DO54" s="314"/>
      <c r="DP54" s="314"/>
      <c r="DQ54" s="314"/>
      <c r="DR54" s="314"/>
      <c r="DS54" s="314"/>
      <c r="DT54" s="314"/>
      <c r="DU54" s="314"/>
      <c r="DV54" s="314"/>
      <c r="DW54" s="314"/>
      <c r="DX54" s="314"/>
      <c r="DY54" s="314"/>
      <c r="DZ54" s="314"/>
      <c r="EA54" s="314"/>
      <c r="EB54" s="314"/>
      <c r="EC54" s="314"/>
      <c r="ED54" s="314"/>
      <c r="EE54" s="314"/>
      <c r="EF54" s="314"/>
      <c r="EG54" s="314"/>
      <c r="EH54" s="314"/>
      <c r="EI54" s="314"/>
      <c r="EJ54" s="314"/>
      <c r="EK54" s="314"/>
      <c r="EL54" s="314"/>
      <c r="EM54" s="314"/>
      <c r="EN54" s="314"/>
      <c r="EO54" s="314"/>
      <c r="EP54" s="314"/>
      <c r="EQ54" s="314"/>
      <c r="ER54" s="314"/>
      <c r="ES54" s="314"/>
      <c r="ET54" s="314"/>
      <c r="EU54" s="314"/>
      <c r="EV54" s="314"/>
      <c r="EW54" s="314"/>
      <c r="EX54" s="314"/>
      <c r="EY54" s="314"/>
      <c r="EZ54" s="314"/>
      <c r="FA54" s="314"/>
      <c r="FB54" s="314"/>
      <c r="FC54" s="314"/>
      <c r="FD54" s="314"/>
      <c r="FE54" s="314"/>
      <c r="FF54" s="314"/>
      <c r="FG54" s="314"/>
      <c r="FH54" s="314"/>
      <c r="FI54" s="314"/>
      <c r="FJ54" s="314"/>
      <c r="FK54" s="314"/>
      <c r="FL54" s="314"/>
      <c r="FM54" s="314"/>
      <c r="FN54" s="314"/>
      <c r="FO54" s="314"/>
      <c r="FP54" s="314"/>
      <c r="FQ54" s="314"/>
      <c r="FR54" s="314"/>
      <c r="FS54" s="314"/>
      <c r="FT54" s="314"/>
      <c r="FU54" s="314"/>
      <c r="FV54" s="314"/>
      <c r="FW54" s="314"/>
      <c r="FX54" s="314"/>
      <c r="FY54" s="314"/>
      <c r="FZ54" s="314"/>
      <c r="GA54" s="314"/>
      <c r="GB54" s="314"/>
      <c r="GC54" s="314"/>
      <c r="GD54" s="315"/>
      <c r="GE54" s="8"/>
      <c r="GF54" s="8"/>
      <c r="GG54" s="8"/>
    </row>
    <row r="55" spans="1:189" ht="12.4" customHeight="1" x14ac:dyDescent="0.15">
      <c r="A55" s="8"/>
      <c r="B55" s="291"/>
      <c r="C55" s="292"/>
      <c r="D55" s="293"/>
      <c r="E55" s="24"/>
      <c r="F55" s="294"/>
      <c r="G55" s="294"/>
      <c r="H55" s="294"/>
      <c r="I55" s="294"/>
      <c r="J55" s="294"/>
      <c r="K55" s="294"/>
      <c r="L55" s="294"/>
      <c r="M55" s="294"/>
      <c r="N55" s="294"/>
      <c r="O55" s="294"/>
      <c r="P55" s="294"/>
      <c r="Q55" s="294"/>
      <c r="R55" s="294"/>
      <c r="S55" s="294"/>
      <c r="T55" s="294"/>
      <c r="U55" s="294"/>
      <c r="V55" s="294"/>
      <c r="W55" s="8"/>
      <c r="X55" s="8"/>
      <c r="Y55" s="8"/>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324"/>
      <c r="AY55" s="325"/>
      <c r="AZ55" s="325"/>
      <c r="BA55" s="325"/>
      <c r="BB55" s="325"/>
      <c r="BC55" s="325"/>
      <c r="BD55" s="325"/>
      <c r="BE55" s="325"/>
      <c r="BF55" s="325"/>
      <c r="BG55" s="325"/>
      <c r="BH55" s="325"/>
      <c r="BI55" s="325"/>
      <c r="BJ55" s="325"/>
      <c r="BK55" s="325"/>
      <c r="BL55" s="325"/>
      <c r="BM55" s="325"/>
      <c r="BN55" s="325"/>
      <c r="BO55" s="325"/>
      <c r="BP55" s="325"/>
      <c r="BQ55" s="325"/>
      <c r="BR55" s="325"/>
      <c r="BS55" s="325"/>
      <c r="BT55" s="325"/>
      <c r="BU55" s="325"/>
      <c r="BV55" s="325"/>
      <c r="BW55" s="325"/>
      <c r="BX55" s="325"/>
      <c r="BY55" s="326"/>
      <c r="BZ55" s="316"/>
      <c r="CA55" s="317"/>
      <c r="CB55" s="317"/>
      <c r="CC55" s="317"/>
      <c r="CD55" s="317"/>
      <c r="CE55" s="317"/>
      <c r="CF55" s="317"/>
      <c r="CG55" s="317"/>
      <c r="CH55" s="317"/>
      <c r="CI55" s="317"/>
      <c r="CJ55" s="317"/>
      <c r="CK55" s="317"/>
      <c r="CL55" s="317"/>
      <c r="CM55" s="317"/>
      <c r="CN55" s="317"/>
      <c r="CO55" s="317"/>
      <c r="CP55" s="317"/>
      <c r="CQ55" s="317"/>
      <c r="CR55" s="317"/>
      <c r="CS55" s="317"/>
      <c r="CT55" s="317"/>
      <c r="CU55" s="317"/>
      <c r="CV55" s="317"/>
      <c r="CW55" s="317"/>
      <c r="CX55" s="317"/>
      <c r="CY55" s="317"/>
      <c r="CZ55" s="317"/>
      <c r="DA55" s="317"/>
      <c r="DB55" s="317"/>
      <c r="DC55" s="317"/>
      <c r="DD55" s="317"/>
      <c r="DE55" s="317"/>
      <c r="DF55" s="317"/>
      <c r="DG55" s="317"/>
      <c r="DH55" s="317"/>
      <c r="DI55" s="317"/>
      <c r="DJ55" s="317"/>
      <c r="DK55" s="317"/>
      <c r="DL55" s="317"/>
      <c r="DM55" s="317"/>
      <c r="DN55" s="317"/>
      <c r="DO55" s="317"/>
      <c r="DP55" s="317"/>
      <c r="DQ55" s="317"/>
      <c r="DR55" s="317"/>
      <c r="DS55" s="317"/>
      <c r="DT55" s="317"/>
      <c r="DU55" s="317"/>
      <c r="DV55" s="317"/>
      <c r="DW55" s="317"/>
      <c r="DX55" s="317"/>
      <c r="DY55" s="317"/>
      <c r="DZ55" s="317"/>
      <c r="EA55" s="317"/>
      <c r="EB55" s="317"/>
      <c r="EC55" s="317"/>
      <c r="ED55" s="317"/>
      <c r="EE55" s="317"/>
      <c r="EF55" s="317"/>
      <c r="EG55" s="317"/>
      <c r="EH55" s="317"/>
      <c r="EI55" s="317"/>
      <c r="EJ55" s="317"/>
      <c r="EK55" s="317"/>
      <c r="EL55" s="317"/>
      <c r="EM55" s="317"/>
      <c r="EN55" s="317"/>
      <c r="EO55" s="317"/>
      <c r="EP55" s="317"/>
      <c r="EQ55" s="317"/>
      <c r="ER55" s="317"/>
      <c r="ES55" s="317"/>
      <c r="ET55" s="317"/>
      <c r="EU55" s="317"/>
      <c r="EV55" s="317"/>
      <c r="EW55" s="317"/>
      <c r="EX55" s="317"/>
      <c r="EY55" s="317"/>
      <c r="EZ55" s="317"/>
      <c r="FA55" s="317"/>
      <c r="FB55" s="317"/>
      <c r="FC55" s="317"/>
      <c r="FD55" s="317"/>
      <c r="FE55" s="317"/>
      <c r="FF55" s="317"/>
      <c r="FG55" s="317"/>
      <c r="FH55" s="317"/>
      <c r="FI55" s="317"/>
      <c r="FJ55" s="317"/>
      <c r="FK55" s="317"/>
      <c r="FL55" s="317"/>
      <c r="FM55" s="317"/>
      <c r="FN55" s="317"/>
      <c r="FO55" s="317"/>
      <c r="FP55" s="317"/>
      <c r="FQ55" s="317"/>
      <c r="FR55" s="317"/>
      <c r="FS55" s="317"/>
      <c r="FT55" s="317"/>
      <c r="FU55" s="317"/>
      <c r="FV55" s="317"/>
      <c r="FW55" s="317"/>
      <c r="FX55" s="317"/>
      <c r="FY55" s="317"/>
      <c r="FZ55" s="317"/>
      <c r="GA55" s="317"/>
      <c r="GB55" s="317"/>
      <c r="GC55" s="317"/>
      <c r="GD55" s="318"/>
      <c r="GE55" s="8"/>
      <c r="GF55" s="8"/>
      <c r="GG55" s="8"/>
    </row>
    <row r="56" spans="1:189" ht="14.25" x14ac:dyDescent="0.15">
      <c r="A56" s="8"/>
      <c r="B56" s="23"/>
      <c r="C56" s="23"/>
      <c r="D56" s="23"/>
      <c r="E56" s="24"/>
      <c r="F56" s="24"/>
      <c r="G56" s="24"/>
      <c r="H56" s="24"/>
      <c r="I56" s="24"/>
      <c r="J56" s="24"/>
      <c r="K56" s="24"/>
      <c r="L56" s="24"/>
      <c r="M56" s="24"/>
      <c r="N56" s="24"/>
      <c r="O56" s="24"/>
      <c r="P56" s="24"/>
      <c r="Q56" s="24"/>
      <c r="R56" s="24"/>
      <c r="S56" s="24"/>
      <c r="T56" s="24"/>
      <c r="U56" s="24"/>
      <c r="V56" s="24"/>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row>
    <row r="57" spans="1:189" ht="12.4" customHeight="1" x14ac:dyDescent="0.15">
      <c r="A57" s="8"/>
      <c r="B57" s="288" t="s">
        <v>52</v>
      </c>
      <c r="C57" s="289"/>
      <c r="D57" s="290"/>
      <c r="E57" s="21"/>
      <c r="F57" s="327" t="s">
        <v>754</v>
      </c>
      <c r="G57" s="327"/>
      <c r="H57" s="327"/>
      <c r="I57" s="327"/>
      <c r="J57" s="327"/>
      <c r="K57" s="327"/>
      <c r="L57" s="327"/>
      <c r="M57" s="327"/>
      <c r="N57" s="327"/>
      <c r="O57" s="327"/>
      <c r="P57" s="327"/>
      <c r="Q57" s="327"/>
      <c r="R57" s="327"/>
      <c r="S57" s="327"/>
      <c r="T57" s="327"/>
      <c r="U57" s="327"/>
      <c r="V57" s="327"/>
      <c r="W57" s="8"/>
      <c r="X57" s="8"/>
      <c r="Y57" s="8"/>
      <c r="Z57" s="357"/>
      <c r="AA57" s="358"/>
      <c r="AB57" s="358"/>
      <c r="AC57" s="358"/>
      <c r="AD57" s="358"/>
      <c r="AE57" s="358"/>
      <c r="AF57" s="358"/>
      <c r="AG57" s="358"/>
      <c r="AH57" s="358"/>
      <c r="AI57" s="358"/>
      <c r="AJ57" s="358"/>
      <c r="AK57" s="359"/>
      <c r="AL57" s="334" t="s">
        <v>5</v>
      </c>
      <c r="AM57" s="335"/>
      <c r="AN57" s="335"/>
      <c r="AO57" s="335"/>
      <c r="AP57" s="295"/>
      <c r="AQ57" s="296"/>
      <c r="AR57" s="296"/>
      <c r="AS57" s="296"/>
      <c r="AT57" s="296"/>
      <c r="AU57" s="296"/>
      <c r="AV57" s="296"/>
      <c r="AW57" s="296"/>
      <c r="AX57" s="296"/>
      <c r="AY57" s="296"/>
      <c r="AZ57" s="296"/>
      <c r="BA57" s="296"/>
      <c r="BB57" s="296"/>
      <c r="BC57" s="296"/>
      <c r="BD57" s="296"/>
      <c r="BE57" s="297"/>
      <c r="BF57" s="334" t="s">
        <v>5</v>
      </c>
      <c r="BG57" s="335"/>
      <c r="BH57" s="335"/>
      <c r="BI57" s="335"/>
      <c r="BJ57" s="295"/>
      <c r="BK57" s="296"/>
      <c r="BL57" s="296"/>
      <c r="BM57" s="296"/>
      <c r="BN57" s="296"/>
      <c r="BO57" s="296"/>
      <c r="BP57" s="296"/>
      <c r="BQ57" s="296"/>
      <c r="BR57" s="296"/>
      <c r="BS57" s="296"/>
      <c r="BT57" s="296"/>
      <c r="BU57" s="296"/>
      <c r="BV57" s="296"/>
      <c r="BW57" s="296"/>
      <c r="BX57" s="296"/>
      <c r="BY57" s="297"/>
      <c r="CE57" s="344" t="s">
        <v>9</v>
      </c>
      <c r="CF57" s="344"/>
      <c r="CG57" s="334" t="s">
        <v>56</v>
      </c>
      <c r="CH57" s="334"/>
      <c r="CI57" s="334"/>
      <c r="CJ57" s="334"/>
      <c r="CK57" s="334"/>
      <c r="CL57" s="334"/>
      <c r="CM57" s="334"/>
      <c r="CN57" s="334"/>
      <c r="CO57" s="334"/>
      <c r="CP57" s="334"/>
      <c r="CQ57" s="334"/>
      <c r="CR57" s="345"/>
      <c r="CS57" s="346"/>
      <c r="CT57" s="346"/>
      <c r="CU57" s="346"/>
      <c r="CV57" s="346"/>
      <c r="CW57" s="346"/>
      <c r="CX57" s="346"/>
      <c r="CY57" s="346"/>
      <c r="CZ57" s="346"/>
      <c r="DA57" s="346"/>
      <c r="DB57" s="346"/>
      <c r="DC57" s="346"/>
      <c r="DD57" s="346"/>
      <c r="DE57" s="346"/>
      <c r="DF57" s="346"/>
      <c r="DG57" s="346"/>
      <c r="DH57" s="346"/>
      <c r="DI57" s="346"/>
      <c r="DJ57" s="346"/>
      <c r="DK57" s="347"/>
      <c r="DL57" s="312" t="s">
        <v>10</v>
      </c>
      <c r="DM57" s="312"/>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row>
    <row r="58" spans="1:189" ht="12.4" customHeight="1" x14ac:dyDescent="0.15">
      <c r="A58" s="8"/>
      <c r="B58" s="291"/>
      <c r="C58" s="292"/>
      <c r="D58" s="293"/>
      <c r="E58" s="27"/>
      <c r="F58" s="327"/>
      <c r="G58" s="327"/>
      <c r="H58" s="327"/>
      <c r="I58" s="327"/>
      <c r="J58" s="327"/>
      <c r="K58" s="327"/>
      <c r="L58" s="327"/>
      <c r="M58" s="327"/>
      <c r="N58" s="327"/>
      <c r="O58" s="327"/>
      <c r="P58" s="327"/>
      <c r="Q58" s="327"/>
      <c r="R58" s="327"/>
      <c r="S58" s="327"/>
      <c r="T58" s="327"/>
      <c r="U58" s="327"/>
      <c r="V58" s="327"/>
      <c r="W58" s="8"/>
      <c r="X58" s="8"/>
      <c r="Y58" s="8"/>
      <c r="Z58" s="360"/>
      <c r="AA58" s="361"/>
      <c r="AB58" s="361"/>
      <c r="AC58" s="361"/>
      <c r="AD58" s="361"/>
      <c r="AE58" s="361"/>
      <c r="AF58" s="361"/>
      <c r="AG58" s="361"/>
      <c r="AH58" s="361"/>
      <c r="AI58" s="361"/>
      <c r="AJ58" s="361"/>
      <c r="AK58" s="362"/>
      <c r="AL58" s="335"/>
      <c r="AM58" s="335"/>
      <c r="AN58" s="335"/>
      <c r="AO58" s="335"/>
      <c r="AP58" s="298"/>
      <c r="AQ58" s="299"/>
      <c r="AR58" s="299"/>
      <c r="AS58" s="299"/>
      <c r="AT58" s="299"/>
      <c r="AU58" s="299"/>
      <c r="AV58" s="299"/>
      <c r="AW58" s="299"/>
      <c r="AX58" s="299"/>
      <c r="AY58" s="299"/>
      <c r="AZ58" s="299"/>
      <c r="BA58" s="299"/>
      <c r="BB58" s="299"/>
      <c r="BC58" s="299"/>
      <c r="BD58" s="299"/>
      <c r="BE58" s="300"/>
      <c r="BF58" s="335"/>
      <c r="BG58" s="335"/>
      <c r="BH58" s="335"/>
      <c r="BI58" s="335"/>
      <c r="BJ58" s="298"/>
      <c r="BK58" s="299"/>
      <c r="BL58" s="299"/>
      <c r="BM58" s="299"/>
      <c r="BN58" s="299"/>
      <c r="BO58" s="299"/>
      <c r="BP58" s="299"/>
      <c r="BQ58" s="299"/>
      <c r="BR58" s="299"/>
      <c r="BS58" s="299"/>
      <c r="BT58" s="299"/>
      <c r="BU58" s="299"/>
      <c r="BV58" s="299"/>
      <c r="BW58" s="299"/>
      <c r="BX58" s="299"/>
      <c r="BY58" s="300"/>
      <c r="CE58" s="344"/>
      <c r="CF58" s="344"/>
      <c r="CG58" s="334"/>
      <c r="CH58" s="334"/>
      <c r="CI58" s="334"/>
      <c r="CJ58" s="334"/>
      <c r="CK58" s="334"/>
      <c r="CL58" s="334"/>
      <c r="CM58" s="334"/>
      <c r="CN58" s="334"/>
      <c r="CO58" s="334"/>
      <c r="CP58" s="334"/>
      <c r="CQ58" s="334"/>
      <c r="CR58" s="348"/>
      <c r="CS58" s="349"/>
      <c r="CT58" s="349"/>
      <c r="CU58" s="349"/>
      <c r="CV58" s="349"/>
      <c r="CW58" s="349"/>
      <c r="CX58" s="349"/>
      <c r="CY58" s="349"/>
      <c r="CZ58" s="349"/>
      <c r="DA58" s="349"/>
      <c r="DB58" s="349"/>
      <c r="DC58" s="349"/>
      <c r="DD58" s="349"/>
      <c r="DE58" s="349"/>
      <c r="DF58" s="349"/>
      <c r="DG58" s="349"/>
      <c r="DH58" s="349"/>
      <c r="DI58" s="349"/>
      <c r="DJ58" s="349"/>
      <c r="DK58" s="350"/>
      <c r="DL58" s="312"/>
      <c r="DM58" s="312"/>
      <c r="DN58" s="8"/>
      <c r="DO58" s="12" t="s">
        <v>57</v>
      </c>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row>
    <row r="59" spans="1:189" ht="12" customHeight="1" x14ac:dyDescent="0.15">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row>
    <row r="60" spans="1:189" ht="12.4" customHeight="1" x14ac:dyDescent="0.15">
      <c r="A60" s="8"/>
      <c r="B60" s="363" t="s">
        <v>750</v>
      </c>
      <c r="C60" s="363"/>
      <c r="D60" s="363"/>
      <c r="E60" s="363"/>
      <c r="F60" s="363"/>
      <c r="G60" s="363"/>
      <c r="H60" s="363"/>
      <c r="I60" s="363"/>
      <c r="J60" s="363"/>
      <c r="K60" s="363"/>
      <c r="L60" s="363"/>
      <c r="M60" s="363"/>
      <c r="N60" s="363"/>
      <c r="O60" s="363"/>
      <c r="P60" s="363"/>
      <c r="Q60" s="363"/>
      <c r="R60" s="363"/>
      <c r="S60" s="363"/>
      <c r="T60" s="363"/>
      <c r="U60" s="363"/>
      <c r="V60" s="363"/>
      <c r="W60" s="363"/>
      <c r="X60" s="363"/>
      <c r="Y60" s="363"/>
      <c r="Z60" s="24"/>
      <c r="AA60" s="24"/>
      <c r="AB60" s="14"/>
      <c r="AC60" s="14"/>
      <c r="AD60" s="14"/>
      <c r="AE60" s="14"/>
      <c r="AF60" s="14"/>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row>
    <row r="61" spans="1:189" ht="12.4" customHeight="1" x14ac:dyDescent="0.15">
      <c r="A61" s="8"/>
      <c r="B61" s="363"/>
      <c r="C61" s="363"/>
      <c r="D61" s="363"/>
      <c r="E61" s="363"/>
      <c r="F61" s="363"/>
      <c r="G61" s="363"/>
      <c r="H61" s="363"/>
      <c r="I61" s="363"/>
      <c r="J61" s="363"/>
      <c r="K61" s="363"/>
      <c r="L61" s="363"/>
      <c r="M61" s="363"/>
      <c r="N61" s="363"/>
      <c r="O61" s="363"/>
      <c r="P61" s="363"/>
      <c r="Q61" s="363"/>
      <c r="R61" s="363"/>
      <c r="S61" s="363"/>
      <c r="T61" s="363"/>
      <c r="U61" s="363"/>
      <c r="V61" s="363"/>
      <c r="W61" s="363"/>
      <c r="X61" s="363"/>
      <c r="Y61" s="363"/>
      <c r="Z61" s="24"/>
      <c r="AA61" s="24"/>
      <c r="AB61" s="14"/>
      <c r="AC61" s="14"/>
      <c r="AD61" s="14"/>
      <c r="AE61" s="14"/>
      <c r="AF61" s="14"/>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row>
    <row r="62" spans="1:189" ht="20.45" customHeight="1" x14ac:dyDescent="0.15">
      <c r="A62" s="8"/>
      <c r="B62" s="8"/>
      <c r="C62" s="8"/>
      <c r="D62" s="8"/>
      <c r="E62" s="8"/>
      <c r="F62" s="8"/>
      <c r="G62" s="8"/>
      <c r="H62" s="8"/>
      <c r="I62" s="8"/>
      <c r="J62" s="8"/>
      <c r="K62" s="8"/>
      <c r="L62" s="8"/>
      <c r="M62" s="8"/>
      <c r="N62" s="8"/>
      <c r="O62" s="8"/>
      <c r="P62" s="8"/>
      <c r="Q62" s="8"/>
      <c r="R62" s="8"/>
      <c r="S62" s="8"/>
      <c r="T62" s="8"/>
      <c r="U62" s="8"/>
      <c r="V62" s="8"/>
      <c r="W62" s="8"/>
      <c r="X62" s="8"/>
      <c r="Y62" s="8"/>
      <c r="Z62" s="284" t="s">
        <v>45</v>
      </c>
      <c r="AA62" s="284"/>
      <c r="AB62" s="284"/>
      <c r="AC62" s="284"/>
      <c r="AD62" s="308" t="s">
        <v>46</v>
      </c>
      <c r="AE62" s="308"/>
      <c r="AF62" s="301"/>
      <c r="AG62" s="302"/>
      <c r="AH62" s="302"/>
      <c r="AI62" s="302"/>
      <c r="AJ62" s="302"/>
      <c r="AK62" s="302"/>
      <c r="AL62" s="302"/>
      <c r="AM62" s="302"/>
      <c r="AN62" s="302"/>
      <c r="AO62" s="302"/>
      <c r="AP62" s="302"/>
      <c r="AQ62" s="302"/>
      <c r="AR62" s="302"/>
      <c r="AS62" s="302"/>
      <c r="AT62" s="302"/>
      <c r="AU62" s="302"/>
      <c r="AV62" s="302"/>
      <c r="AW62" s="302"/>
      <c r="AX62" s="302"/>
      <c r="AY62" s="302"/>
      <c r="AZ62" s="302"/>
      <c r="BA62" s="302"/>
      <c r="BB62" s="302"/>
      <c r="BC62" s="302"/>
      <c r="BD62" s="302"/>
      <c r="BE62" s="302"/>
      <c r="BF62" s="303"/>
      <c r="BG62" s="8"/>
      <c r="BH62" s="8"/>
      <c r="BI62" s="284" t="s">
        <v>47</v>
      </c>
      <c r="BJ62" s="284"/>
      <c r="BK62" s="284"/>
      <c r="BL62" s="284"/>
      <c r="BM62" s="308" t="s">
        <v>46</v>
      </c>
      <c r="BN62" s="308"/>
      <c r="BO62" s="301"/>
      <c r="BP62" s="302"/>
      <c r="BQ62" s="302"/>
      <c r="BR62" s="302"/>
      <c r="BS62" s="302"/>
      <c r="BT62" s="302"/>
      <c r="BU62" s="302"/>
      <c r="BV62" s="302"/>
      <c r="BW62" s="302"/>
      <c r="BX62" s="302"/>
      <c r="BY62" s="302"/>
      <c r="BZ62" s="302"/>
      <c r="CA62" s="302"/>
      <c r="CB62" s="302"/>
      <c r="CC62" s="302"/>
      <c r="CD62" s="302"/>
      <c r="CE62" s="302"/>
      <c r="CF62" s="302"/>
      <c r="CG62" s="302"/>
      <c r="CH62" s="302"/>
      <c r="CI62" s="302"/>
      <c r="CJ62" s="302"/>
      <c r="CK62" s="302"/>
      <c r="CL62" s="302"/>
      <c r="CM62" s="302"/>
      <c r="CN62" s="302"/>
      <c r="CO62" s="303"/>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row>
    <row r="63" spans="1:189" ht="3.6" customHeight="1" x14ac:dyDescent="0.1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row>
    <row r="64" spans="1:189" ht="12.4" customHeight="1" x14ac:dyDescent="0.15">
      <c r="A64" s="8"/>
      <c r="B64" s="288" t="s">
        <v>756</v>
      </c>
      <c r="C64" s="289"/>
      <c r="D64" s="290"/>
      <c r="E64" s="8"/>
      <c r="F64" s="284" t="s">
        <v>58</v>
      </c>
      <c r="G64" s="284"/>
      <c r="H64" s="284"/>
      <c r="I64" s="284"/>
      <c r="J64" s="284"/>
      <c r="K64" s="284"/>
      <c r="L64" s="284"/>
      <c r="M64" s="284"/>
      <c r="N64" s="284"/>
      <c r="O64" s="284"/>
      <c r="P64" s="284"/>
      <c r="Q64" s="284"/>
      <c r="R64" s="284"/>
      <c r="S64" s="284"/>
      <c r="T64" s="284"/>
      <c r="U64" s="284"/>
      <c r="V64" s="284"/>
      <c r="W64" s="8"/>
      <c r="X64" s="8"/>
      <c r="Y64" s="8"/>
      <c r="Z64" s="284" t="s">
        <v>50</v>
      </c>
      <c r="AA64" s="284"/>
      <c r="AB64" s="284"/>
      <c r="AC64" s="284"/>
      <c r="AD64" s="308" t="s">
        <v>46</v>
      </c>
      <c r="AE64" s="308"/>
      <c r="AF64" s="328"/>
      <c r="AG64" s="329"/>
      <c r="AH64" s="329"/>
      <c r="AI64" s="329"/>
      <c r="AJ64" s="329"/>
      <c r="AK64" s="329"/>
      <c r="AL64" s="329"/>
      <c r="AM64" s="329"/>
      <c r="AN64" s="329"/>
      <c r="AO64" s="329"/>
      <c r="AP64" s="329"/>
      <c r="AQ64" s="329"/>
      <c r="AR64" s="329"/>
      <c r="AS64" s="329"/>
      <c r="AT64" s="329"/>
      <c r="AU64" s="329"/>
      <c r="AV64" s="329"/>
      <c r="AW64" s="329"/>
      <c r="AX64" s="329"/>
      <c r="AY64" s="329"/>
      <c r="AZ64" s="329"/>
      <c r="BA64" s="329"/>
      <c r="BB64" s="329"/>
      <c r="BC64" s="329"/>
      <c r="BD64" s="329"/>
      <c r="BE64" s="329"/>
      <c r="BF64" s="330"/>
      <c r="BG64" s="134"/>
      <c r="BH64" s="134"/>
      <c r="BI64" s="284" t="s">
        <v>51</v>
      </c>
      <c r="BJ64" s="284"/>
      <c r="BK64" s="284"/>
      <c r="BL64" s="284"/>
      <c r="BM64" s="308" t="s">
        <v>46</v>
      </c>
      <c r="BN64" s="308"/>
      <c r="BO64" s="328"/>
      <c r="BP64" s="329"/>
      <c r="BQ64" s="329"/>
      <c r="BR64" s="329"/>
      <c r="BS64" s="329"/>
      <c r="BT64" s="329"/>
      <c r="BU64" s="329"/>
      <c r="BV64" s="329"/>
      <c r="BW64" s="329"/>
      <c r="BX64" s="329"/>
      <c r="BY64" s="329"/>
      <c r="BZ64" s="329"/>
      <c r="CA64" s="329"/>
      <c r="CB64" s="329"/>
      <c r="CC64" s="329"/>
      <c r="CD64" s="329"/>
      <c r="CE64" s="329"/>
      <c r="CF64" s="329"/>
      <c r="CG64" s="329"/>
      <c r="CH64" s="329"/>
      <c r="CI64" s="329"/>
      <c r="CJ64" s="329"/>
      <c r="CK64" s="329"/>
      <c r="CL64" s="329"/>
      <c r="CM64" s="329"/>
      <c r="CN64" s="329"/>
      <c r="CO64" s="330"/>
      <c r="CP64" s="8"/>
      <c r="CQ64" s="8"/>
      <c r="CR64" s="8"/>
      <c r="CS64" s="8"/>
      <c r="CT64" s="8"/>
      <c r="CU64" s="8"/>
      <c r="CV64" s="294" t="s">
        <v>59</v>
      </c>
      <c r="CW64" s="294"/>
      <c r="CX64" s="294"/>
      <c r="CY64" s="294"/>
      <c r="CZ64" s="294"/>
      <c r="DA64" s="294"/>
      <c r="DB64" s="294"/>
      <c r="DC64" s="294"/>
      <c r="DD64" s="294"/>
      <c r="DE64" s="294"/>
      <c r="DF64" s="294"/>
      <c r="DG64" s="294"/>
      <c r="DH64" s="294"/>
      <c r="DI64" s="294"/>
      <c r="DJ64" s="294"/>
      <c r="DK64" s="294"/>
      <c r="DL64" s="294"/>
      <c r="DM64" s="294"/>
      <c r="DN64" s="294"/>
      <c r="DO64" s="8"/>
      <c r="DP64" s="8"/>
      <c r="DQ64" s="295"/>
      <c r="DR64" s="296"/>
      <c r="DS64" s="296"/>
      <c r="DT64" s="296"/>
      <c r="DU64" s="296"/>
      <c r="DV64" s="296"/>
      <c r="DW64" s="296"/>
      <c r="DX64" s="296"/>
      <c r="DY64" s="296"/>
      <c r="DZ64" s="296"/>
      <c r="EA64" s="296"/>
      <c r="EB64" s="296"/>
      <c r="EC64" s="296"/>
      <c r="ED64" s="296"/>
      <c r="EE64" s="296"/>
      <c r="EF64" s="296"/>
      <c r="EG64" s="296"/>
      <c r="EH64" s="296"/>
      <c r="EI64" s="296"/>
      <c r="EJ64" s="296"/>
      <c r="EK64" s="296"/>
      <c r="EL64" s="296"/>
      <c r="EM64" s="296"/>
      <c r="EN64" s="296"/>
      <c r="EO64" s="296"/>
      <c r="EP64" s="296"/>
      <c r="EQ64" s="297"/>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row>
    <row r="65" spans="1:189" ht="12.4" customHeight="1" x14ac:dyDescent="0.15">
      <c r="A65" s="8"/>
      <c r="B65" s="291"/>
      <c r="C65" s="292"/>
      <c r="D65" s="293"/>
      <c r="E65" s="8"/>
      <c r="F65" s="284"/>
      <c r="G65" s="284"/>
      <c r="H65" s="284"/>
      <c r="I65" s="284"/>
      <c r="J65" s="284"/>
      <c r="K65" s="284"/>
      <c r="L65" s="284"/>
      <c r="M65" s="284"/>
      <c r="N65" s="284"/>
      <c r="O65" s="284"/>
      <c r="P65" s="284"/>
      <c r="Q65" s="284"/>
      <c r="R65" s="284"/>
      <c r="S65" s="284"/>
      <c r="T65" s="284"/>
      <c r="U65" s="284"/>
      <c r="V65" s="284"/>
      <c r="W65" s="8"/>
      <c r="X65" s="8"/>
      <c r="Y65" s="8"/>
      <c r="Z65" s="284"/>
      <c r="AA65" s="284"/>
      <c r="AB65" s="284"/>
      <c r="AC65" s="284"/>
      <c r="AD65" s="308"/>
      <c r="AE65" s="308"/>
      <c r="AF65" s="331"/>
      <c r="AG65" s="332"/>
      <c r="AH65" s="332"/>
      <c r="AI65" s="332"/>
      <c r="AJ65" s="332"/>
      <c r="AK65" s="332"/>
      <c r="AL65" s="332"/>
      <c r="AM65" s="332"/>
      <c r="AN65" s="332"/>
      <c r="AO65" s="332"/>
      <c r="AP65" s="332"/>
      <c r="AQ65" s="332"/>
      <c r="AR65" s="332"/>
      <c r="AS65" s="332"/>
      <c r="AT65" s="332"/>
      <c r="AU65" s="332"/>
      <c r="AV65" s="332"/>
      <c r="AW65" s="332"/>
      <c r="AX65" s="332"/>
      <c r="AY65" s="332"/>
      <c r="AZ65" s="332"/>
      <c r="BA65" s="332"/>
      <c r="BB65" s="332"/>
      <c r="BC65" s="332"/>
      <c r="BD65" s="332"/>
      <c r="BE65" s="332"/>
      <c r="BF65" s="333"/>
      <c r="BG65" s="134"/>
      <c r="BH65" s="134"/>
      <c r="BI65" s="284"/>
      <c r="BJ65" s="284"/>
      <c r="BK65" s="284"/>
      <c r="BL65" s="284"/>
      <c r="BM65" s="308"/>
      <c r="BN65" s="308"/>
      <c r="BO65" s="331"/>
      <c r="BP65" s="332"/>
      <c r="BQ65" s="332"/>
      <c r="BR65" s="332"/>
      <c r="BS65" s="332"/>
      <c r="BT65" s="332"/>
      <c r="BU65" s="332"/>
      <c r="BV65" s="332"/>
      <c r="BW65" s="332"/>
      <c r="BX65" s="332"/>
      <c r="BY65" s="332"/>
      <c r="BZ65" s="332"/>
      <c r="CA65" s="332"/>
      <c r="CB65" s="332"/>
      <c r="CC65" s="332"/>
      <c r="CD65" s="332"/>
      <c r="CE65" s="332"/>
      <c r="CF65" s="332"/>
      <c r="CG65" s="332"/>
      <c r="CH65" s="332"/>
      <c r="CI65" s="332"/>
      <c r="CJ65" s="332"/>
      <c r="CK65" s="332"/>
      <c r="CL65" s="332"/>
      <c r="CM65" s="332"/>
      <c r="CN65" s="332"/>
      <c r="CO65" s="333"/>
      <c r="CP65" s="8"/>
      <c r="CQ65" s="8"/>
      <c r="CR65" s="8"/>
      <c r="CS65" s="8"/>
      <c r="CT65" s="8"/>
      <c r="CU65" s="8"/>
      <c r="CV65" s="294"/>
      <c r="CW65" s="294"/>
      <c r="CX65" s="294"/>
      <c r="CY65" s="294"/>
      <c r="CZ65" s="294"/>
      <c r="DA65" s="294"/>
      <c r="DB65" s="294"/>
      <c r="DC65" s="294"/>
      <c r="DD65" s="294"/>
      <c r="DE65" s="294"/>
      <c r="DF65" s="294"/>
      <c r="DG65" s="294"/>
      <c r="DH65" s="294"/>
      <c r="DI65" s="294"/>
      <c r="DJ65" s="294"/>
      <c r="DK65" s="294"/>
      <c r="DL65" s="294"/>
      <c r="DM65" s="294"/>
      <c r="DN65" s="294"/>
      <c r="DO65" s="8"/>
      <c r="DP65" s="8"/>
      <c r="DQ65" s="298"/>
      <c r="DR65" s="299"/>
      <c r="DS65" s="299"/>
      <c r="DT65" s="299"/>
      <c r="DU65" s="299"/>
      <c r="DV65" s="299"/>
      <c r="DW65" s="299"/>
      <c r="DX65" s="299"/>
      <c r="DY65" s="299"/>
      <c r="DZ65" s="299"/>
      <c r="EA65" s="299"/>
      <c r="EB65" s="299"/>
      <c r="EC65" s="299"/>
      <c r="ED65" s="299"/>
      <c r="EE65" s="299"/>
      <c r="EF65" s="299"/>
      <c r="EG65" s="299"/>
      <c r="EH65" s="299"/>
      <c r="EI65" s="299"/>
      <c r="EJ65" s="299"/>
      <c r="EK65" s="299"/>
      <c r="EL65" s="299"/>
      <c r="EM65" s="299"/>
      <c r="EN65" s="299"/>
      <c r="EO65" s="299"/>
      <c r="EP65" s="299"/>
      <c r="EQ65" s="300"/>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row>
    <row r="66" spans="1:189" ht="12.4" customHeight="1" x14ac:dyDescent="0.15">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row>
    <row r="67" spans="1:189" s="3" customFormat="1" ht="12.4" customHeight="1" x14ac:dyDescent="0.15">
      <c r="A67" s="26"/>
      <c r="B67" s="26"/>
      <c r="C67" s="26"/>
      <c r="D67" s="26"/>
      <c r="E67" s="26"/>
      <c r="F67" s="294" t="s">
        <v>12</v>
      </c>
      <c r="G67" s="294"/>
      <c r="H67" s="294"/>
      <c r="I67" s="294"/>
      <c r="J67" s="294"/>
      <c r="K67" s="294"/>
      <c r="L67" s="294"/>
      <c r="M67" s="294"/>
      <c r="N67" s="294"/>
      <c r="O67" s="294"/>
      <c r="P67" s="294"/>
      <c r="Q67" s="294"/>
      <c r="R67" s="294"/>
      <c r="S67" s="294"/>
      <c r="T67" s="294"/>
      <c r="U67" s="294"/>
      <c r="V67" s="294"/>
      <c r="W67" s="23"/>
      <c r="X67" s="23"/>
      <c r="Y67" s="8"/>
      <c r="Z67" s="295"/>
      <c r="AA67" s="296"/>
      <c r="AB67" s="296"/>
      <c r="AC67" s="296"/>
      <c r="AD67" s="296"/>
      <c r="AE67" s="296"/>
      <c r="AF67" s="296"/>
      <c r="AG67" s="296"/>
      <c r="AH67" s="297"/>
      <c r="AI67" s="1"/>
      <c r="AJ67" s="30"/>
      <c r="AK67" s="30"/>
      <c r="AL67" s="1"/>
      <c r="AM67" s="295"/>
      <c r="AN67" s="296"/>
      <c r="AO67" s="296"/>
      <c r="AP67" s="296"/>
      <c r="AQ67" s="296"/>
      <c r="AR67" s="296"/>
      <c r="AS67" s="296"/>
      <c r="AT67" s="296"/>
      <c r="AU67" s="296"/>
      <c r="AV67" s="296"/>
      <c r="AW67" s="296"/>
      <c r="AX67" s="297"/>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26"/>
      <c r="CY67" s="26"/>
      <c r="CZ67" s="26"/>
      <c r="DA67" s="26"/>
      <c r="DB67" s="26"/>
      <c r="DC67" s="26"/>
      <c r="DD67" s="26"/>
      <c r="DE67" s="26"/>
      <c r="DF67" s="26"/>
      <c r="DG67" s="26"/>
      <c r="DH67" s="26"/>
      <c r="DI67" s="26"/>
      <c r="DJ67" s="26"/>
      <c r="DK67" s="26"/>
      <c r="DL67" s="26"/>
      <c r="DM67" s="26"/>
      <c r="DN67" s="26"/>
      <c r="DO67" s="26"/>
      <c r="DP67" s="26"/>
      <c r="DQ67" s="26"/>
      <c r="DR67" s="26"/>
      <c r="DS67" s="26"/>
      <c r="DT67" s="26"/>
      <c r="DU67" s="26"/>
      <c r="DV67" s="26"/>
      <c r="DW67" s="26"/>
      <c r="DX67" s="26"/>
      <c r="DY67" s="26"/>
      <c r="DZ67" s="26"/>
      <c r="EA67" s="26"/>
      <c r="EB67" s="26"/>
      <c r="EC67" s="26"/>
      <c r="ED67" s="26"/>
      <c r="EE67" s="26"/>
      <c r="EF67" s="26"/>
      <c r="EG67" s="26"/>
      <c r="EH67" s="26"/>
      <c r="EI67" s="26"/>
      <c r="EJ67" s="26"/>
      <c r="EK67" s="26"/>
      <c r="EL67" s="26"/>
      <c r="EM67" s="26"/>
      <c r="EN67" s="26"/>
      <c r="EO67" s="26"/>
      <c r="EP67" s="26"/>
      <c r="EQ67" s="26"/>
      <c r="ER67" s="26"/>
      <c r="ES67" s="26"/>
      <c r="ET67" s="26"/>
      <c r="EU67" s="26"/>
      <c r="EV67" s="26"/>
      <c r="EW67" s="26"/>
      <c r="EX67" s="26"/>
      <c r="EY67" s="26"/>
      <c r="EZ67" s="26"/>
      <c r="FA67" s="26"/>
      <c r="FB67" s="26"/>
      <c r="FC67" s="26"/>
      <c r="FD67" s="26"/>
      <c r="FE67" s="26"/>
      <c r="FF67" s="26"/>
      <c r="FG67" s="26"/>
      <c r="FH67" s="26"/>
      <c r="FI67" s="26"/>
      <c r="FJ67" s="26"/>
      <c r="FK67" s="26"/>
      <c r="FL67" s="26"/>
      <c r="FM67" s="26"/>
      <c r="FN67" s="26"/>
      <c r="FO67" s="26"/>
      <c r="FP67" s="26"/>
      <c r="FQ67" s="26"/>
      <c r="FR67" s="26"/>
      <c r="FS67" s="26"/>
      <c r="FT67" s="26"/>
      <c r="FU67" s="26"/>
      <c r="FV67" s="26"/>
      <c r="FW67" s="26"/>
      <c r="FX67" s="26"/>
      <c r="FY67" s="26"/>
      <c r="FZ67" s="26"/>
      <c r="GA67" s="26"/>
      <c r="GB67" s="26"/>
      <c r="GC67" s="26"/>
      <c r="GD67" s="26"/>
      <c r="GE67" s="26"/>
      <c r="GF67" s="26"/>
      <c r="GG67" s="26"/>
    </row>
    <row r="68" spans="1:189" ht="12.4" customHeight="1" x14ac:dyDescent="0.15">
      <c r="A68" s="8"/>
      <c r="B68" s="8"/>
      <c r="C68" s="8"/>
      <c r="D68" s="8"/>
      <c r="E68" s="8"/>
      <c r="F68" s="294"/>
      <c r="G68" s="294"/>
      <c r="H68" s="294"/>
      <c r="I68" s="294"/>
      <c r="J68" s="294"/>
      <c r="K68" s="294"/>
      <c r="L68" s="294"/>
      <c r="M68" s="294"/>
      <c r="N68" s="294"/>
      <c r="O68" s="294"/>
      <c r="P68" s="294"/>
      <c r="Q68" s="294"/>
      <c r="R68" s="294"/>
      <c r="S68" s="294"/>
      <c r="T68" s="294"/>
      <c r="U68" s="294"/>
      <c r="V68" s="294"/>
      <c r="W68" s="23"/>
      <c r="X68" s="23"/>
      <c r="Y68" s="26"/>
      <c r="Z68" s="298"/>
      <c r="AA68" s="299"/>
      <c r="AB68" s="299"/>
      <c r="AC68" s="299"/>
      <c r="AD68" s="299"/>
      <c r="AE68" s="299"/>
      <c r="AF68" s="299"/>
      <c r="AG68" s="299"/>
      <c r="AH68" s="300"/>
      <c r="AI68" s="1"/>
      <c r="AJ68" s="1"/>
      <c r="AK68" s="1"/>
      <c r="AL68" s="1"/>
      <c r="AM68" s="298"/>
      <c r="AN68" s="299"/>
      <c r="AO68" s="299"/>
      <c r="AP68" s="299"/>
      <c r="AQ68" s="299"/>
      <c r="AR68" s="299"/>
      <c r="AS68" s="299"/>
      <c r="AT68" s="299"/>
      <c r="AU68" s="299"/>
      <c r="AV68" s="299"/>
      <c r="AW68" s="299"/>
      <c r="AX68" s="300"/>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row>
    <row r="69" spans="1:189" ht="6.6" customHeight="1" x14ac:dyDescent="0.15">
      <c r="A69" s="8"/>
      <c r="B69" s="8"/>
      <c r="C69" s="8"/>
      <c r="D69" s="8"/>
      <c r="E69" s="8"/>
      <c r="F69" s="8"/>
      <c r="G69" s="8"/>
      <c r="H69" s="8"/>
      <c r="I69" s="8"/>
      <c r="J69" s="8"/>
      <c r="K69" s="8"/>
      <c r="L69" s="8"/>
      <c r="M69" s="8"/>
      <c r="N69" s="8"/>
      <c r="O69" s="8"/>
      <c r="P69" s="8"/>
      <c r="Q69" s="8"/>
      <c r="R69" s="8"/>
      <c r="S69" s="8"/>
      <c r="T69" s="8"/>
      <c r="U69" s="8"/>
      <c r="V69" s="8"/>
      <c r="W69" s="29"/>
      <c r="X69" s="29"/>
      <c r="Y69" s="29"/>
      <c r="Z69" s="29"/>
      <c r="AA69" s="29"/>
      <c r="AB69" s="29"/>
      <c r="AC69" s="29"/>
      <c r="AD69" s="29"/>
      <c r="AE69" s="29"/>
      <c r="AF69" s="29"/>
      <c r="AG69" s="29"/>
      <c r="AH69" s="29"/>
      <c r="AI69" s="29"/>
      <c r="AJ69" s="29"/>
      <c r="AK69" s="29"/>
      <c r="AL69" s="29"/>
      <c r="AM69" s="29"/>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row>
    <row r="70" spans="1:189" ht="12.4" customHeight="1" x14ac:dyDescent="0.15">
      <c r="A70" s="8"/>
      <c r="B70" s="8"/>
      <c r="C70" s="8"/>
      <c r="D70" s="8"/>
      <c r="E70" s="8"/>
      <c r="F70" s="8"/>
      <c r="G70" s="8"/>
      <c r="H70" s="8"/>
      <c r="I70" s="8"/>
      <c r="J70" s="8"/>
      <c r="K70" s="8"/>
      <c r="L70" s="8"/>
      <c r="M70" s="8"/>
      <c r="N70" s="8"/>
      <c r="O70" s="8"/>
      <c r="P70" s="8"/>
      <c r="Q70" s="8"/>
      <c r="R70" s="8"/>
      <c r="S70" s="8"/>
      <c r="T70" s="8"/>
      <c r="U70" s="8"/>
      <c r="V70" s="8"/>
      <c r="W70" s="29"/>
      <c r="X70" s="29"/>
      <c r="Y70" s="29"/>
      <c r="Z70" s="319" t="s">
        <v>6</v>
      </c>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t="s">
        <v>38</v>
      </c>
      <c r="AY70" s="319"/>
      <c r="AZ70" s="319"/>
      <c r="BA70" s="319"/>
      <c r="BB70" s="319"/>
      <c r="BC70" s="319"/>
      <c r="BD70" s="319"/>
      <c r="BE70" s="319"/>
      <c r="BF70" s="319"/>
      <c r="BG70" s="319"/>
      <c r="BH70" s="319"/>
      <c r="BI70" s="319"/>
      <c r="BJ70" s="319"/>
      <c r="BK70" s="319"/>
      <c r="BL70" s="319"/>
      <c r="BM70" s="319"/>
      <c r="BN70" s="319"/>
      <c r="BO70" s="319"/>
      <c r="BP70" s="319"/>
      <c r="BQ70" s="319"/>
      <c r="BR70" s="319"/>
      <c r="BS70" s="319"/>
      <c r="BT70" s="319"/>
      <c r="BU70" s="319"/>
      <c r="BV70" s="319"/>
      <c r="BW70" s="319"/>
      <c r="BX70" s="319"/>
      <c r="BY70" s="319"/>
      <c r="BZ70" s="319" t="s">
        <v>755</v>
      </c>
      <c r="CA70" s="319"/>
      <c r="CB70" s="319"/>
      <c r="CC70" s="319"/>
      <c r="CD70" s="319"/>
      <c r="CE70" s="319"/>
      <c r="CF70" s="319"/>
      <c r="CG70" s="319"/>
      <c r="CH70" s="319"/>
      <c r="CI70" s="319"/>
      <c r="CJ70" s="319"/>
      <c r="CK70" s="319"/>
      <c r="CL70" s="319"/>
      <c r="CM70" s="319"/>
      <c r="CN70" s="319"/>
      <c r="CO70" s="319"/>
      <c r="CP70" s="319"/>
      <c r="CQ70" s="319"/>
      <c r="CR70" s="319"/>
      <c r="CS70" s="319"/>
      <c r="CT70" s="319"/>
      <c r="CU70" s="319"/>
      <c r="CV70" s="319"/>
      <c r="CW70" s="319"/>
      <c r="CX70" s="319"/>
      <c r="CY70" s="319"/>
      <c r="CZ70" s="319"/>
      <c r="DA70" s="319"/>
      <c r="DB70" s="319"/>
      <c r="DC70" s="319"/>
      <c r="DD70" s="319"/>
      <c r="DE70" s="319"/>
      <c r="DF70" s="319"/>
      <c r="DG70" s="319"/>
      <c r="DH70" s="319"/>
      <c r="DI70" s="319"/>
      <c r="DJ70" s="319"/>
      <c r="DK70" s="319"/>
      <c r="DL70" s="319"/>
      <c r="DM70" s="319"/>
      <c r="DN70" s="319"/>
      <c r="DO70" s="319"/>
      <c r="DP70" s="319"/>
      <c r="DQ70" s="319"/>
      <c r="DR70" s="319"/>
      <c r="DS70" s="319"/>
      <c r="DT70" s="319"/>
      <c r="DU70" s="319"/>
      <c r="DV70" s="319"/>
      <c r="DW70" s="319"/>
      <c r="DX70" s="319"/>
      <c r="DY70" s="319"/>
      <c r="DZ70" s="319"/>
      <c r="EA70" s="319"/>
      <c r="EB70" s="319"/>
      <c r="EC70" s="319"/>
      <c r="ED70" s="319"/>
      <c r="EE70" s="319"/>
      <c r="EF70" s="319"/>
      <c r="EG70" s="319"/>
      <c r="EH70" s="319"/>
      <c r="EI70" s="319"/>
      <c r="EJ70" s="319"/>
      <c r="EK70" s="319"/>
      <c r="EL70" s="319"/>
      <c r="EM70" s="319"/>
      <c r="EN70" s="319"/>
      <c r="EO70" s="319"/>
      <c r="EP70" s="319"/>
      <c r="EQ70" s="319"/>
      <c r="ER70" s="319"/>
      <c r="ES70" s="319"/>
      <c r="ET70" s="319"/>
      <c r="EU70" s="319"/>
      <c r="EV70" s="319"/>
      <c r="EW70" s="319"/>
      <c r="EX70" s="319"/>
      <c r="EY70" s="319"/>
      <c r="EZ70" s="319"/>
      <c r="FA70" s="319"/>
      <c r="FB70" s="319"/>
      <c r="FC70" s="319"/>
      <c r="FD70" s="319"/>
      <c r="FE70" s="319"/>
      <c r="FF70" s="319"/>
      <c r="FG70" s="319"/>
      <c r="FH70" s="319"/>
      <c r="FI70" s="319"/>
      <c r="FJ70" s="319"/>
      <c r="FK70" s="319"/>
      <c r="FL70" s="319"/>
      <c r="FM70" s="319"/>
      <c r="FN70" s="319"/>
      <c r="FO70" s="319"/>
      <c r="FP70" s="319"/>
      <c r="FQ70" s="319"/>
      <c r="FR70" s="319"/>
      <c r="FS70" s="319"/>
      <c r="FT70" s="319"/>
      <c r="FU70" s="319"/>
      <c r="FV70" s="319"/>
      <c r="FW70" s="319"/>
      <c r="FX70" s="319"/>
      <c r="FY70" s="319"/>
      <c r="FZ70" s="319"/>
      <c r="GA70" s="319"/>
      <c r="GB70" s="319"/>
      <c r="GC70" s="319"/>
      <c r="GD70" s="319"/>
      <c r="GE70" s="8"/>
      <c r="GF70" s="8"/>
      <c r="GG70" s="8"/>
    </row>
    <row r="71" spans="1:189" ht="12.4" customHeight="1" x14ac:dyDescent="0.15">
      <c r="A71" s="8"/>
      <c r="B71" s="8"/>
      <c r="C71" s="8"/>
      <c r="D71" s="8"/>
      <c r="E71" s="8"/>
      <c r="F71" s="294" t="s">
        <v>60</v>
      </c>
      <c r="G71" s="294"/>
      <c r="H71" s="294"/>
      <c r="I71" s="294"/>
      <c r="J71" s="294"/>
      <c r="K71" s="294"/>
      <c r="L71" s="294"/>
      <c r="M71" s="294"/>
      <c r="N71" s="294"/>
      <c r="O71" s="294"/>
      <c r="P71" s="294"/>
      <c r="Q71" s="294"/>
      <c r="R71" s="294"/>
      <c r="S71" s="294"/>
      <c r="T71" s="294"/>
      <c r="U71" s="294"/>
      <c r="V71" s="294"/>
      <c r="W71" s="8"/>
      <c r="X71" s="8"/>
      <c r="Y71" s="8"/>
      <c r="Z71" s="320"/>
      <c r="AA71" s="320"/>
      <c r="AB71" s="320"/>
      <c r="AC71" s="320"/>
      <c r="AD71" s="320"/>
      <c r="AE71" s="320"/>
      <c r="AF71" s="320"/>
      <c r="AG71" s="320"/>
      <c r="AH71" s="320"/>
      <c r="AI71" s="320"/>
      <c r="AJ71" s="320"/>
      <c r="AK71" s="320"/>
      <c r="AL71" s="320"/>
      <c r="AM71" s="320"/>
      <c r="AN71" s="320"/>
      <c r="AO71" s="320"/>
      <c r="AP71" s="320"/>
      <c r="AQ71" s="320"/>
      <c r="AR71" s="320"/>
      <c r="AS71" s="320"/>
      <c r="AT71" s="320"/>
      <c r="AU71" s="320"/>
      <c r="AV71" s="320"/>
      <c r="AW71" s="320"/>
      <c r="AX71" s="321"/>
      <c r="AY71" s="322"/>
      <c r="AZ71" s="322"/>
      <c r="BA71" s="322"/>
      <c r="BB71" s="322"/>
      <c r="BC71" s="322"/>
      <c r="BD71" s="322"/>
      <c r="BE71" s="322"/>
      <c r="BF71" s="322"/>
      <c r="BG71" s="322"/>
      <c r="BH71" s="322"/>
      <c r="BI71" s="322"/>
      <c r="BJ71" s="322"/>
      <c r="BK71" s="322"/>
      <c r="BL71" s="322"/>
      <c r="BM71" s="322"/>
      <c r="BN71" s="322"/>
      <c r="BO71" s="322"/>
      <c r="BP71" s="322"/>
      <c r="BQ71" s="322"/>
      <c r="BR71" s="322"/>
      <c r="BS71" s="322"/>
      <c r="BT71" s="322"/>
      <c r="BU71" s="322"/>
      <c r="BV71" s="322"/>
      <c r="BW71" s="322"/>
      <c r="BX71" s="322"/>
      <c r="BY71" s="323"/>
      <c r="BZ71" s="313"/>
      <c r="CA71" s="314"/>
      <c r="CB71" s="314"/>
      <c r="CC71" s="314"/>
      <c r="CD71" s="314"/>
      <c r="CE71" s="314"/>
      <c r="CF71" s="314"/>
      <c r="CG71" s="314"/>
      <c r="CH71" s="314"/>
      <c r="CI71" s="314"/>
      <c r="CJ71" s="314"/>
      <c r="CK71" s="314"/>
      <c r="CL71" s="314"/>
      <c r="CM71" s="314"/>
      <c r="CN71" s="314"/>
      <c r="CO71" s="314"/>
      <c r="CP71" s="314"/>
      <c r="CQ71" s="314"/>
      <c r="CR71" s="314"/>
      <c r="CS71" s="314"/>
      <c r="CT71" s="314"/>
      <c r="CU71" s="314"/>
      <c r="CV71" s="314"/>
      <c r="CW71" s="314"/>
      <c r="CX71" s="314"/>
      <c r="CY71" s="314"/>
      <c r="CZ71" s="314"/>
      <c r="DA71" s="314"/>
      <c r="DB71" s="314"/>
      <c r="DC71" s="314"/>
      <c r="DD71" s="314"/>
      <c r="DE71" s="314"/>
      <c r="DF71" s="314"/>
      <c r="DG71" s="314"/>
      <c r="DH71" s="314"/>
      <c r="DI71" s="314"/>
      <c r="DJ71" s="314"/>
      <c r="DK71" s="314"/>
      <c r="DL71" s="314"/>
      <c r="DM71" s="314"/>
      <c r="DN71" s="314"/>
      <c r="DO71" s="314"/>
      <c r="DP71" s="314"/>
      <c r="DQ71" s="314"/>
      <c r="DR71" s="314"/>
      <c r="DS71" s="314"/>
      <c r="DT71" s="314"/>
      <c r="DU71" s="314"/>
      <c r="DV71" s="314"/>
      <c r="DW71" s="314"/>
      <c r="DX71" s="314"/>
      <c r="DY71" s="314"/>
      <c r="DZ71" s="314"/>
      <c r="EA71" s="314"/>
      <c r="EB71" s="314"/>
      <c r="EC71" s="314"/>
      <c r="ED71" s="314"/>
      <c r="EE71" s="314"/>
      <c r="EF71" s="314"/>
      <c r="EG71" s="314"/>
      <c r="EH71" s="314"/>
      <c r="EI71" s="314"/>
      <c r="EJ71" s="314"/>
      <c r="EK71" s="314"/>
      <c r="EL71" s="314"/>
      <c r="EM71" s="314"/>
      <c r="EN71" s="314"/>
      <c r="EO71" s="314"/>
      <c r="EP71" s="314"/>
      <c r="EQ71" s="314"/>
      <c r="ER71" s="314"/>
      <c r="ES71" s="314"/>
      <c r="ET71" s="314"/>
      <c r="EU71" s="314"/>
      <c r="EV71" s="314"/>
      <c r="EW71" s="314"/>
      <c r="EX71" s="314"/>
      <c r="EY71" s="314"/>
      <c r="EZ71" s="314"/>
      <c r="FA71" s="314"/>
      <c r="FB71" s="314"/>
      <c r="FC71" s="314"/>
      <c r="FD71" s="314"/>
      <c r="FE71" s="314"/>
      <c r="FF71" s="314"/>
      <c r="FG71" s="314"/>
      <c r="FH71" s="314"/>
      <c r="FI71" s="314"/>
      <c r="FJ71" s="314"/>
      <c r="FK71" s="314"/>
      <c r="FL71" s="314"/>
      <c r="FM71" s="314"/>
      <c r="FN71" s="314"/>
      <c r="FO71" s="314"/>
      <c r="FP71" s="314"/>
      <c r="FQ71" s="314"/>
      <c r="FR71" s="314"/>
      <c r="FS71" s="314"/>
      <c r="FT71" s="314"/>
      <c r="FU71" s="314"/>
      <c r="FV71" s="314"/>
      <c r="FW71" s="314"/>
      <c r="FX71" s="314"/>
      <c r="FY71" s="314"/>
      <c r="FZ71" s="314"/>
      <c r="GA71" s="314"/>
      <c r="GB71" s="314"/>
      <c r="GC71" s="314"/>
      <c r="GD71" s="315"/>
      <c r="GE71" s="8"/>
      <c r="GF71" s="8"/>
      <c r="GG71" s="8"/>
    </row>
    <row r="72" spans="1:189" ht="12.4" customHeight="1" x14ac:dyDescent="0.15">
      <c r="A72" s="8"/>
      <c r="B72" s="8"/>
      <c r="C72" s="8"/>
      <c r="D72" s="8"/>
      <c r="E72" s="8"/>
      <c r="F72" s="294"/>
      <c r="G72" s="294"/>
      <c r="H72" s="294"/>
      <c r="I72" s="294"/>
      <c r="J72" s="294"/>
      <c r="K72" s="294"/>
      <c r="L72" s="294"/>
      <c r="M72" s="294"/>
      <c r="N72" s="294"/>
      <c r="O72" s="294"/>
      <c r="P72" s="294"/>
      <c r="Q72" s="294"/>
      <c r="R72" s="294"/>
      <c r="S72" s="294"/>
      <c r="T72" s="294"/>
      <c r="U72" s="294"/>
      <c r="V72" s="294"/>
      <c r="W72" s="8"/>
      <c r="X72" s="8"/>
      <c r="Y72" s="8"/>
      <c r="Z72" s="320"/>
      <c r="AA72" s="320"/>
      <c r="AB72" s="320"/>
      <c r="AC72" s="320"/>
      <c r="AD72" s="320"/>
      <c r="AE72" s="320"/>
      <c r="AF72" s="320"/>
      <c r="AG72" s="320"/>
      <c r="AH72" s="320"/>
      <c r="AI72" s="320"/>
      <c r="AJ72" s="320"/>
      <c r="AK72" s="320"/>
      <c r="AL72" s="320"/>
      <c r="AM72" s="320"/>
      <c r="AN72" s="320"/>
      <c r="AO72" s="320"/>
      <c r="AP72" s="320"/>
      <c r="AQ72" s="320"/>
      <c r="AR72" s="320"/>
      <c r="AS72" s="320"/>
      <c r="AT72" s="320"/>
      <c r="AU72" s="320"/>
      <c r="AV72" s="320"/>
      <c r="AW72" s="320"/>
      <c r="AX72" s="324"/>
      <c r="AY72" s="325"/>
      <c r="AZ72" s="325"/>
      <c r="BA72" s="325"/>
      <c r="BB72" s="325"/>
      <c r="BC72" s="325"/>
      <c r="BD72" s="325"/>
      <c r="BE72" s="325"/>
      <c r="BF72" s="325"/>
      <c r="BG72" s="325"/>
      <c r="BH72" s="325"/>
      <c r="BI72" s="325"/>
      <c r="BJ72" s="325"/>
      <c r="BK72" s="325"/>
      <c r="BL72" s="325"/>
      <c r="BM72" s="325"/>
      <c r="BN72" s="325"/>
      <c r="BO72" s="325"/>
      <c r="BP72" s="325"/>
      <c r="BQ72" s="325"/>
      <c r="BR72" s="325"/>
      <c r="BS72" s="325"/>
      <c r="BT72" s="325"/>
      <c r="BU72" s="325"/>
      <c r="BV72" s="325"/>
      <c r="BW72" s="325"/>
      <c r="BX72" s="325"/>
      <c r="BY72" s="326"/>
      <c r="BZ72" s="316"/>
      <c r="CA72" s="317"/>
      <c r="CB72" s="317"/>
      <c r="CC72" s="317"/>
      <c r="CD72" s="317"/>
      <c r="CE72" s="317"/>
      <c r="CF72" s="317"/>
      <c r="CG72" s="317"/>
      <c r="CH72" s="317"/>
      <c r="CI72" s="317"/>
      <c r="CJ72" s="317"/>
      <c r="CK72" s="317"/>
      <c r="CL72" s="317"/>
      <c r="CM72" s="317"/>
      <c r="CN72" s="317"/>
      <c r="CO72" s="317"/>
      <c r="CP72" s="317"/>
      <c r="CQ72" s="317"/>
      <c r="CR72" s="317"/>
      <c r="CS72" s="317"/>
      <c r="CT72" s="317"/>
      <c r="CU72" s="317"/>
      <c r="CV72" s="317"/>
      <c r="CW72" s="317"/>
      <c r="CX72" s="317"/>
      <c r="CY72" s="317"/>
      <c r="CZ72" s="317"/>
      <c r="DA72" s="317"/>
      <c r="DB72" s="317"/>
      <c r="DC72" s="317"/>
      <c r="DD72" s="317"/>
      <c r="DE72" s="317"/>
      <c r="DF72" s="317"/>
      <c r="DG72" s="317"/>
      <c r="DH72" s="317"/>
      <c r="DI72" s="317"/>
      <c r="DJ72" s="317"/>
      <c r="DK72" s="317"/>
      <c r="DL72" s="317"/>
      <c r="DM72" s="317"/>
      <c r="DN72" s="317"/>
      <c r="DO72" s="317"/>
      <c r="DP72" s="317"/>
      <c r="DQ72" s="317"/>
      <c r="DR72" s="317"/>
      <c r="DS72" s="317"/>
      <c r="DT72" s="317"/>
      <c r="DU72" s="317"/>
      <c r="DV72" s="317"/>
      <c r="DW72" s="317"/>
      <c r="DX72" s="317"/>
      <c r="DY72" s="317"/>
      <c r="DZ72" s="317"/>
      <c r="EA72" s="317"/>
      <c r="EB72" s="317"/>
      <c r="EC72" s="317"/>
      <c r="ED72" s="317"/>
      <c r="EE72" s="317"/>
      <c r="EF72" s="317"/>
      <c r="EG72" s="317"/>
      <c r="EH72" s="317"/>
      <c r="EI72" s="317"/>
      <c r="EJ72" s="317"/>
      <c r="EK72" s="317"/>
      <c r="EL72" s="317"/>
      <c r="EM72" s="317"/>
      <c r="EN72" s="317"/>
      <c r="EO72" s="317"/>
      <c r="EP72" s="317"/>
      <c r="EQ72" s="317"/>
      <c r="ER72" s="317"/>
      <c r="ES72" s="317"/>
      <c r="ET72" s="317"/>
      <c r="EU72" s="317"/>
      <c r="EV72" s="317"/>
      <c r="EW72" s="317"/>
      <c r="EX72" s="317"/>
      <c r="EY72" s="317"/>
      <c r="EZ72" s="317"/>
      <c r="FA72" s="317"/>
      <c r="FB72" s="317"/>
      <c r="FC72" s="317"/>
      <c r="FD72" s="317"/>
      <c r="FE72" s="317"/>
      <c r="FF72" s="317"/>
      <c r="FG72" s="317"/>
      <c r="FH72" s="317"/>
      <c r="FI72" s="317"/>
      <c r="FJ72" s="317"/>
      <c r="FK72" s="317"/>
      <c r="FL72" s="317"/>
      <c r="FM72" s="317"/>
      <c r="FN72" s="317"/>
      <c r="FO72" s="317"/>
      <c r="FP72" s="317"/>
      <c r="FQ72" s="317"/>
      <c r="FR72" s="317"/>
      <c r="FS72" s="317"/>
      <c r="FT72" s="317"/>
      <c r="FU72" s="317"/>
      <c r="FV72" s="317"/>
      <c r="FW72" s="317"/>
      <c r="FX72" s="317"/>
      <c r="FY72" s="317"/>
      <c r="FZ72" s="317"/>
      <c r="GA72" s="317"/>
      <c r="GB72" s="317"/>
      <c r="GC72" s="317"/>
      <c r="GD72" s="318"/>
      <c r="GE72" s="8"/>
      <c r="GF72" s="8"/>
      <c r="GG72" s="8"/>
    </row>
    <row r="73" spans="1:189" ht="12.4" customHeight="1" x14ac:dyDescent="0.1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row>
    <row r="74" spans="1:189" x14ac:dyDescent="0.15">
      <c r="A74" s="8"/>
      <c r="B74" s="9"/>
      <c r="C74" s="9"/>
      <c r="D74" s="8"/>
      <c r="E74" s="8"/>
      <c r="F74" s="364" t="s">
        <v>13</v>
      </c>
      <c r="G74" s="364"/>
      <c r="H74" s="364"/>
      <c r="I74" s="364"/>
      <c r="J74" s="364"/>
      <c r="K74" s="364"/>
      <c r="L74" s="364"/>
      <c r="M74" s="364"/>
      <c r="N74" s="364"/>
      <c r="O74" s="364"/>
      <c r="P74" s="364"/>
      <c r="Q74" s="364"/>
      <c r="R74" s="364"/>
      <c r="S74" s="364"/>
      <c r="T74" s="364"/>
      <c r="U74" s="364"/>
      <c r="V74" s="364"/>
      <c r="W74" s="8"/>
      <c r="X74" s="8"/>
      <c r="Y74" s="8"/>
      <c r="Z74" s="295"/>
      <c r="AA74" s="296"/>
      <c r="AB74" s="296"/>
      <c r="AC74" s="296"/>
      <c r="AD74" s="296"/>
      <c r="AE74" s="296"/>
      <c r="AF74" s="296"/>
      <c r="AG74" s="296"/>
      <c r="AH74" s="296"/>
      <c r="AI74" s="296"/>
      <c r="AJ74" s="296"/>
      <c r="AK74" s="297"/>
      <c r="AL74" s="334" t="s">
        <v>5</v>
      </c>
      <c r="AM74" s="335"/>
      <c r="AN74" s="335"/>
      <c r="AO74" s="335"/>
      <c r="AP74" s="295"/>
      <c r="AQ74" s="296"/>
      <c r="AR74" s="296"/>
      <c r="AS74" s="296"/>
      <c r="AT74" s="296"/>
      <c r="AU74" s="296"/>
      <c r="AV74" s="296"/>
      <c r="AW74" s="296"/>
      <c r="AX74" s="296"/>
      <c r="AY74" s="296"/>
      <c r="AZ74" s="296"/>
      <c r="BA74" s="296"/>
      <c r="BB74" s="296"/>
      <c r="BC74" s="296"/>
      <c r="BD74" s="296"/>
      <c r="BE74" s="297"/>
      <c r="BF74" s="334" t="s">
        <v>5</v>
      </c>
      <c r="BG74" s="335"/>
      <c r="BH74" s="335"/>
      <c r="BI74" s="335"/>
      <c r="BJ74" s="295"/>
      <c r="BK74" s="296"/>
      <c r="BL74" s="296"/>
      <c r="BM74" s="296"/>
      <c r="BN74" s="296"/>
      <c r="BO74" s="296"/>
      <c r="BP74" s="296"/>
      <c r="BQ74" s="296"/>
      <c r="BR74" s="296"/>
      <c r="BS74" s="296"/>
      <c r="BT74" s="296"/>
      <c r="BU74" s="296"/>
      <c r="BV74" s="296"/>
      <c r="BW74" s="296"/>
      <c r="BX74" s="296"/>
      <c r="BY74" s="297"/>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row>
    <row r="75" spans="1:189" x14ac:dyDescent="0.15">
      <c r="A75" s="8"/>
      <c r="B75" s="9"/>
      <c r="C75" s="9"/>
      <c r="D75" s="8"/>
      <c r="E75" s="8"/>
      <c r="F75" s="364"/>
      <c r="G75" s="364"/>
      <c r="H75" s="364"/>
      <c r="I75" s="364"/>
      <c r="J75" s="364"/>
      <c r="K75" s="364"/>
      <c r="L75" s="364"/>
      <c r="M75" s="364"/>
      <c r="N75" s="364"/>
      <c r="O75" s="364"/>
      <c r="P75" s="364"/>
      <c r="Q75" s="364"/>
      <c r="R75" s="364"/>
      <c r="S75" s="364"/>
      <c r="T75" s="364"/>
      <c r="U75" s="364"/>
      <c r="V75" s="364"/>
      <c r="W75" s="8"/>
      <c r="X75" s="8"/>
      <c r="Y75" s="8"/>
      <c r="Z75" s="298"/>
      <c r="AA75" s="299"/>
      <c r="AB75" s="299"/>
      <c r="AC75" s="299"/>
      <c r="AD75" s="299"/>
      <c r="AE75" s="299"/>
      <c r="AF75" s="299"/>
      <c r="AG75" s="299"/>
      <c r="AH75" s="299"/>
      <c r="AI75" s="299"/>
      <c r="AJ75" s="299"/>
      <c r="AK75" s="300"/>
      <c r="AL75" s="335"/>
      <c r="AM75" s="335"/>
      <c r="AN75" s="335"/>
      <c r="AO75" s="335"/>
      <c r="AP75" s="298"/>
      <c r="AQ75" s="299"/>
      <c r="AR75" s="299"/>
      <c r="AS75" s="299"/>
      <c r="AT75" s="299"/>
      <c r="AU75" s="299"/>
      <c r="AV75" s="299"/>
      <c r="AW75" s="299"/>
      <c r="AX75" s="299"/>
      <c r="AY75" s="299"/>
      <c r="AZ75" s="299"/>
      <c r="BA75" s="299"/>
      <c r="BB75" s="299"/>
      <c r="BC75" s="299"/>
      <c r="BD75" s="299"/>
      <c r="BE75" s="300"/>
      <c r="BF75" s="335"/>
      <c r="BG75" s="335"/>
      <c r="BH75" s="335"/>
      <c r="BI75" s="335"/>
      <c r="BJ75" s="298"/>
      <c r="BK75" s="299"/>
      <c r="BL75" s="299"/>
      <c r="BM75" s="299"/>
      <c r="BN75" s="299"/>
      <c r="BO75" s="299"/>
      <c r="BP75" s="299"/>
      <c r="BQ75" s="299"/>
      <c r="BR75" s="299"/>
      <c r="BS75" s="299"/>
      <c r="BT75" s="299"/>
      <c r="BU75" s="299"/>
      <c r="BV75" s="299"/>
      <c r="BW75" s="299"/>
      <c r="BX75" s="299"/>
      <c r="BY75" s="300"/>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row>
    <row r="76" spans="1:189" x14ac:dyDescent="0.1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c r="FQ76" s="8"/>
      <c r="FR76" s="8"/>
      <c r="FS76" s="8"/>
      <c r="FT76" s="8"/>
      <c r="FU76" s="8"/>
      <c r="FV76" s="8"/>
      <c r="FW76" s="8"/>
      <c r="FX76" s="8"/>
      <c r="FY76" s="8"/>
      <c r="FZ76" s="8"/>
      <c r="GA76" s="8"/>
      <c r="GB76" s="8"/>
      <c r="GC76" s="8"/>
      <c r="GD76" s="8"/>
      <c r="GE76" s="8"/>
      <c r="GF76" s="8"/>
      <c r="GG76" s="8"/>
    </row>
    <row r="77" spans="1:189" ht="12" customHeight="1" x14ac:dyDescent="0.15">
      <c r="A77" s="8"/>
      <c r="B77" s="8"/>
      <c r="C77" s="8"/>
      <c r="D77" s="8"/>
      <c r="E77" s="8"/>
      <c r="F77" s="327" t="s">
        <v>22</v>
      </c>
      <c r="G77" s="327"/>
      <c r="H77" s="327"/>
      <c r="I77" s="327"/>
      <c r="J77" s="327"/>
      <c r="K77" s="327"/>
      <c r="L77" s="327"/>
      <c r="M77" s="327"/>
      <c r="N77" s="327"/>
      <c r="O77" s="327"/>
      <c r="P77" s="327"/>
      <c r="Q77" s="327"/>
      <c r="R77" s="327"/>
      <c r="S77" s="327"/>
      <c r="T77" s="327"/>
      <c r="U77" s="327"/>
      <c r="V77" s="327"/>
      <c r="W77" s="8"/>
      <c r="X77" s="8"/>
      <c r="Y77" s="8"/>
      <c r="Z77" s="351"/>
      <c r="AA77" s="352"/>
      <c r="AB77" s="352"/>
      <c r="AC77" s="352"/>
      <c r="AD77" s="352"/>
      <c r="AE77" s="352"/>
      <c r="AF77" s="352"/>
      <c r="AG77" s="352"/>
      <c r="AH77" s="352"/>
      <c r="AI77" s="352"/>
      <c r="AJ77" s="352"/>
      <c r="AK77" s="352"/>
      <c r="AL77" s="352"/>
      <c r="AM77" s="352"/>
      <c r="AN77" s="352"/>
      <c r="AO77" s="352"/>
      <c r="AP77" s="352"/>
      <c r="AQ77" s="352"/>
      <c r="AR77" s="352"/>
      <c r="AS77" s="352"/>
      <c r="AT77" s="352"/>
      <c r="AU77" s="352"/>
      <c r="AV77" s="352"/>
      <c r="AW77" s="352"/>
      <c r="AX77" s="352"/>
      <c r="AY77" s="352"/>
      <c r="AZ77" s="352"/>
      <c r="BA77" s="352"/>
      <c r="BB77" s="352"/>
      <c r="BC77" s="352"/>
      <c r="BD77" s="352"/>
      <c r="BE77" s="352"/>
      <c r="BF77" s="352"/>
      <c r="BG77" s="352"/>
      <c r="BH77" s="352"/>
      <c r="BI77" s="352"/>
      <c r="BJ77" s="352"/>
      <c r="BK77" s="352"/>
      <c r="BL77" s="352"/>
      <c r="BM77" s="352"/>
      <c r="BN77" s="352"/>
      <c r="BO77" s="352"/>
      <c r="BP77" s="352"/>
      <c r="BQ77" s="352"/>
      <c r="BR77" s="352"/>
      <c r="BS77" s="352"/>
      <c r="BT77" s="352"/>
      <c r="BU77" s="352"/>
      <c r="BV77" s="352"/>
      <c r="BW77" s="352"/>
      <c r="BX77" s="352"/>
      <c r="BY77" s="352"/>
      <c r="BZ77" s="352"/>
      <c r="CA77" s="352"/>
      <c r="CB77" s="352"/>
      <c r="CC77" s="352"/>
      <c r="CD77" s="352"/>
      <c r="CE77" s="352"/>
      <c r="CF77" s="352"/>
      <c r="CG77" s="352"/>
      <c r="CH77" s="352"/>
      <c r="CI77" s="352"/>
      <c r="CJ77" s="352"/>
      <c r="CK77" s="352"/>
      <c r="CL77" s="352"/>
      <c r="CM77" s="352"/>
      <c r="CN77" s="352"/>
      <c r="CO77" s="353"/>
      <c r="CP77" s="334" t="s">
        <v>7</v>
      </c>
      <c r="CQ77" s="334"/>
      <c r="CR77" s="334"/>
      <c r="CS77" s="334"/>
      <c r="CT77" s="351"/>
      <c r="CU77" s="352"/>
      <c r="CV77" s="352"/>
      <c r="CW77" s="352"/>
      <c r="CX77" s="352"/>
      <c r="CY77" s="352"/>
      <c r="CZ77" s="352"/>
      <c r="DA77" s="352"/>
      <c r="DB77" s="352"/>
      <c r="DC77" s="352"/>
      <c r="DD77" s="352"/>
      <c r="DE77" s="352"/>
      <c r="DF77" s="352"/>
      <c r="DG77" s="352"/>
      <c r="DH77" s="352"/>
      <c r="DI77" s="352"/>
      <c r="DJ77" s="352"/>
      <c r="DK77" s="352"/>
      <c r="DL77" s="352"/>
      <c r="DM77" s="352"/>
      <c r="DN77" s="352"/>
      <c r="DO77" s="352"/>
      <c r="DP77" s="352"/>
      <c r="DQ77" s="352"/>
      <c r="DR77" s="352"/>
      <c r="DS77" s="352"/>
      <c r="DT77" s="352"/>
      <c r="DU77" s="352"/>
      <c r="DV77" s="352"/>
      <c r="DW77" s="352"/>
      <c r="DX77" s="352"/>
      <c r="DY77" s="352"/>
      <c r="DZ77" s="352"/>
      <c r="EA77" s="352"/>
      <c r="EB77" s="352"/>
      <c r="EC77" s="352"/>
      <c r="ED77" s="352"/>
      <c r="EE77" s="352"/>
      <c r="EF77" s="352"/>
      <c r="EG77" s="352"/>
      <c r="EH77" s="352"/>
      <c r="EI77" s="353"/>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row>
    <row r="78" spans="1:189" ht="12" customHeight="1" x14ac:dyDescent="0.15">
      <c r="A78" s="8"/>
      <c r="B78" s="8"/>
      <c r="C78" s="8"/>
      <c r="D78" s="8"/>
      <c r="E78" s="8"/>
      <c r="F78" s="327"/>
      <c r="G78" s="327"/>
      <c r="H78" s="327"/>
      <c r="I78" s="327"/>
      <c r="J78" s="327"/>
      <c r="K78" s="327"/>
      <c r="L78" s="327"/>
      <c r="M78" s="327"/>
      <c r="N78" s="327"/>
      <c r="O78" s="327"/>
      <c r="P78" s="327"/>
      <c r="Q78" s="327"/>
      <c r="R78" s="327"/>
      <c r="S78" s="327"/>
      <c r="T78" s="327"/>
      <c r="U78" s="327"/>
      <c r="V78" s="327"/>
      <c r="W78" s="8"/>
      <c r="X78" s="8"/>
      <c r="Y78" s="8"/>
      <c r="Z78" s="354"/>
      <c r="AA78" s="355"/>
      <c r="AB78" s="355"/>
      <c r="AC78" s="355"/>
      <c r="AD78" s="355"/>
      <c r="AE78" s="355"/>
      <c r="AF78" s="355"/>
      <c r="AG78" s="355"/>
      <c r="AH78" s="355"/>
      <c r="AI78" s="355"/>
      <c r="AJ78" s="355"/>
      <c r="AK78" s="355"/>
      <c r="AL78" s="355"/>
      <c r="AM78" s="355"/>
      <c r="AN78" s="355"/>
      <c r="AO78" s="355"/>
      <c r="AP78" s="355"/>
      <c r="AQ78" s="355"/>
      <c r="AR78" s="355"/>
      <c r="AS78" s="355"/>
      <c r="AT78" s="355"/>
      <c r="AU78" s="355"/>
      <c r="AV78" s="355"/>
      <c r="AW78" s="355"/>
      <c r="AX78" s="355"/>
      <c r="AY78" s="355"/>
      <c r="AZ78" s="355"/>
      <c r="BA78" s="355"/>
      <c r="BB78" s="355"/>
      <c r="BC78" s="355"/>
      <c r="BD78" s="355"/>
      <c r="BE78" s="355"/>
      <c r="BF78" s="355"/>
      <c r="BG78" s="355"/>
      <c r="BH78" s="355"/>
      <c r="BI78" s="355"/>
      <c r="BJ78" s="355"/>
      <c r="BK78" s="355"/>
      <c r="BL78" s="355"/>
      <c r="BM78" s="355"/>
      <c r="BN78" s="355"/>
      <c r="BO78" s="355"/>
      <c r="BP78" s="355"/>
      <c r="BQ78" s="355"/>
      <c r="BR78" s="355"/>
      <c r="BS78" s="355"/>
      <c r="BT78" s="355"/>
      <c r="BU78" s="355"/>
      <c r="BV78" s="355"/>
      <c r="BW78" s="355"/>
      <c r="BX78" s="355"/>
      <c r="BY78" s="355"/>
      <c r="BZ78" s="355"/>
      <c r="CA78" s="355"/>
      <c r="CB78" s="355"/>
      <c r="CC78" s="355"/>
      <c r="CD78" s="355"/>
      <c r="CE78" s="355"/>
      <c r="CF78" s="355"/>
      <c r="CG78" s="355"/>
      <c r="CH78" s="355"/>
      <c r="CI78" s="355"/>
      <c r="CJ78" s="355"/>
      <c r="CK78" s="355"/>
      <c r="CL78" s="355"/>
      <c r="CM78" s="355"/>
      <c r="CN78" s="355"/>
      <c r="CO78" s="356"/>
      <c r="CP78" s="334"/>
      <c r="CQ78" s="334"/>
      <c r="CR78" s="334"/>
      <c r="CS78" s="334"/>
      <c r="CT78" s="354"/>
      <c r="CU78" s="355"/>
      <c r="CV78" s="355"/>
      <c r="CW78" s="355"/>
      <c r="CX78" s="355"/>
      <c r="CY78" s="355"/>
      <c r="CZ78" s="355"/>
      <c r="DA78" s="355"/>
      <c r="DB78" s="355"/>
      <c r="DC78" s="355"/>
      <c r="DD78" s="355"/>
      <c r="DE78" s="355"/>
      <c r="DF78" s="355"/>
      <c r="DG78" s="355"/>
      <c r="DH78" s="355"/>
      <c r="DI78" s="355"/>
      <c r="DJ78" s="355"/>
      <c r="DK78" s="355"/>
      <c r="DL78" s="355"/>
      <c r="DM78" s="355"/>
      <c r="DN78" s="355"/>
      <c r="DO78" s="355"/>
      <c r="DP78" s="355"/>
      <c r="DQ78" s="355"/>
      <c r="DR78" s="355"/>
      <c r="DS78" s="355"/>
      <c r="DT78" s="355"/>
      <c r="DU78" s="355"/>
      <c r="DV78" s="355"/>
      <c r="DW78" s="355"/>
      <c r="DX78" s="355"/>
      <c r="DY78" s="355"/>
      <c r="DZ78" s="355"/>
      <c r="EA78" s="355"/>
      <c r="EB78" s="355"/>
      <c r="EC78" s="355"/>
      <c r="ED78" s="355"/>
      <c r="EE78" s="355"/>
      <c r="EF78" s="355"/>
      <c r="EG78" s="355"/>
      <c r="EH78" s="355"/>
      <c r="EI78" s="356"/>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row>
    <row r="79" spans="1:189" x14ac:dyDescent="0.15">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8"/>
      <c r="FZ79" s="8"/>
      <c r="GA79" s="8"/>
      <c r="GB79" s="8"/>
      <c r="GC79" s="8"/>
      <c r="GD79" s="8"/>
      <c r="GE79" s="8"/>
      <c r="GF79" s="8"/>
      <c r="GG79" s="8"/>
    </row>
    <row r="80" spans="1:189" ht="14.25" x14ac:dyDescent="0.15">
      <c r="A80" s="8"/>
      <c r="B80" s="9"/>
      <c r="C80" s="9"/>
      <c r="D80" s="8"/>
      <c r="E80" s="8"/>
      <c r="F80" s="8"/>
      <c r="G80" s="8"/>
      <c r="H80" s="8"/>
      <c r="I80" s="8"/>
      <c r="J80" s="8"/>
      <c r="K80" s="8"/>
      <c r="L80" s="8"/>
      <c r="M80" s="8"/>
      <c r="N80" s="8"/>
      <c r="O80" s="8"/>
      <c r="P80" s="8"/>
      <c r="Q80" s="8"/>
      <c r="R80" s="8"/>
      <c r="S80" s="8"/>
      <c r="T80" s="8"/>
      <c r="U80" s="8"/>
      <c r="V80" s="8"/>
      <c r="W80" s="8"/>
      <c r="X80" s="135"/>
      <c r="Y80" s="135"/>
      <c r="Z80" s="135"/>
      <c r="AA80" s="135"/>
      <c r="AB80" s="135"/>
      <c r="AC80" s="135"/>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row>
    <row r="81" spans="1:189" ht="5.0999999999999996" customHeight="1" x14ac:dyDescent="0.15">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row>
    <row r="83" spans="1:189" ht="12.6" customHeight="1" x14ac:dyDescent="0.15"/>
    <row r="84" spans="1:189" ht="12.6" customHeight="1" x14ac:dyDescent="0.15"/>
    <row r="85" spans="1:189" ht="12.6" customHeight="1" x14ac:dyDescent="0.15"/>
    <row r="86" spans="1:189" ht="12.6" customHeight="1" x14ac:dyDescent="0.15"/>
    <row r="87" spans="1:189" ht="12.6" customHeight="1" x14ac:dyDescent="0.15"/>
    <row r="88" spans="1:189" ht="12.6" customHeight="1" x14ac:dyDescent="0.15"/>
    <row r="89" spans="1:189" ht="12.6" customHeight="1" x14ac:dyDescent="0.15"/>
  </sheetData>
  <sheetProtection sheet="1" objects="1" scenarios="1" selectLockedCells="1"/>
  <mergeCells count="141">
    <mergeCell ref="F77:V78"/>
    <mergeCell ref="Z77:CO78"/>
    <mergeCell ref="CP77:CS78"/>
    <mergeCell ref="CT77:EI78"/>
    <mergeCell ref="F71:V72"/>
    <mergeCell ref="Z71:AW72"/>
    <mergeCell ref="AX71:BY72"/>
    <mergeCell ref="BZ71:GD72"/>
    <mergeCell ref="F74:V75"/>
    <mergeCell ref="Z74:AK75"/>
    <mergeCell ref="AL74:AO75"/>
    <mergeCell ref="AP74:BE75"/>
    <mergeCell ref="BF74:BI75"/>
    <mergeCell ref="BJ74:BY75"/>
    <mergeCell ref="CV64:DN65"/>
    <mergeCell ref="DQ64:EQ65"/>
    <mergeCell ref="F67:V68"/>
    <mergeCell ref="Z67:AH68"/>
    <mergeCell ref="AM67:AX68"/>
    <mergeCell ref="Z70:AW70"/>
    <mergeCell ref="AX70:BY70"/>
    <mergeCell ref="BZ70:GD70"/>
    <mergeCell ref="BO62:CO62"/>
    <mergeCell ref="B64:D65"/>
    <mergeCell ref="F64:V65"/>
    <mergeCell ref="Z64:AC65"/>
    <mergeCell ref="AD64:AE65"/>
    <mergeCell ref="AF64:BF65"/>
    <mergeCell ref="BI64:BL65"/>
    <mergeCell ref="BM64:BN65"/>
    <mergeCell ref="BO64:CO65"/>
    <mergeCell ref="B60:Y61"/>
    <mergeCell ref="Z62:AC62"/>
    <mergeCell ref="AD62:AE62"/>
    <mergeCell ref="AF62:BF62"/>
    <mergeCell ref="BI62:BL62"/>
    <mergeCell ref="BM62:BN62"/>
    <mergeCell ref="BJ57:BY58"/>
    <mergeCell ref="CE57:CF58"/>
    <mergeCell ref="CG57:CQ58"/>
    <mergeCell ref="CR57:DK58"/>
    <mergeCell ref="DL57:DM58"/>
    <mergeCell ref="B39:D40"/>
    <mergeCell ref="F39:V40"/>
    <mergeCell ref="Z39:CO40"/>
    <mergeCell ref="CP39:CS40"/>
    <mergeCell ref="CT39:EI40"/>
    <mergeCell ref="B57:D58"/>
    <mergeCell ref="F57:V58"/>
    <mergeCell ref="Z57:AK58"/>
    <mergeCell ref="AL57:AO58"/>
    <mergeCell ref="AP57:BE58"/>
    <mergeCell ref="BF57:BI58"/>
    <mergeCell ref="Z53:AW53"/>
    <mergeCell ref="AX53:BY53"/>
    <mergeCell ref="BZ53:GD53"/>
    <mergeCell ref="B54:D55"/>
    <mergeCell ref="F54:V55"/>
    <mergeCell ref="Z54:AW55"/>
    <mergeCell ref="AX54:BY55"/>
    <mergeCell ref="BZ54:GD55"/>
    <mergeCell ref="EF44:EG45"/>
    <mergeCell ref="EH44:FH45"/>
    <mergeCell ref="B50:D51"/>
    <mergeCell ref="F50:V51"/>
    <mergeCell ref="Z50:AH51"/>
    <mergeCell ref="AM50:AX51"/>
    <mergeCell ref="EF42:EG42"/>
    <mergeCell ref="EH42:FH42"/>
    <mergeCell ref="B44:D45"/>
    <mergeCell ref="F44:V45"/>
    <mergeCell ref="AH44:AI45"/>
    <mergeCell ref="AJ44:CO45"/>
    <mergeCell ref="CS44:CV45"/>
    <mergeCell ref="CW44:CX45"/>
    <mergeCell ref="CY44:DY45"/>
    <mergeCell ref="EB44:EE45"/>
    <mergeCell ref="F42:V42"/>
    <mergeCell ref="Z42:AG45"/>
    <mergeCell ref="CS42:CV42"/>
    <mergeCell ref="CW42:CX42"/>
    <mergeCell ref="CY42:DY42"/>
    <mergeCell ref="EB42:EE42"/>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B27:D28"/>
    <mergeCell ref="F27:V28"/>
    <mergeCell ref="Z27:BQ28"/>
    <mergeCell ref="F30:V30"/>
    <mergeCell ref="Z30:AC30"/>
    <mergeCell ref="AD30:AE30"/>
    <mergeCell ref="AF30:BF30"/>
    <mergeCell ref="BI30:BL30"/>
    <mergeCell ref="BM30:BN30"/>
    <mergeCell ref="BO30:CO30"/>
    <mergeCell ref="F22:V22"/>
    <mergeCell ref="Z22:DL22"/>
    <mergeCell ref="B24:D25"/>
    <mergeCell ref="F24:V25"/>
    <mergeCell ref="X24:Y25"/>
    <mergeCell ref="Z24:DL25"/>
    <mergeCell ref="Z18:AW18"/>
    <mergeCell ref="AX18:BY18"/>
    <mergeCell ref="BZ18:GD18"/>
    <mergeCell ref="B19:D20"/>
    <mergeCell ref="F19:V20"/>
    <mergeCell ref="Z19:AW20"/>
    <mergeCell ref="AX19:BY20"/>
    <mergeCell ref="BZ19:GD20"/>
    <mergeCell ref="Q10:AR10"/>
    <mergeCell ref="B15:D16"/>
    <mergeCell ref="F15:V16"/>
    <mergeCell ref="Z15:AH16"/>
    <mergeCell ref="AM15:AX16"/>
    <mergeCell ref="E12:I12"/>
    <mergeCell ref="J12:P12"/>
    <mergeCell ref="B12:D12"/>
    <mergeCell ref="E13:I13"/>
    <mergeCell ref="J13:P13"/>
    <mergeCell ref="B3:GG3"/>
    <mergeCell ref="X5:AU5"/>
    <mergeCell ref="E8:L8"/>
    <mergeCell ref="M8:Q8"/>
    <mergeCell ref="R8:U8"/>
    <mergeCell ref="V8:Z8"/>
    <mergeCell ref="AA8:AE8"/>
    <mergeCell ref="AF8:AJ8"/>
    <mergeCell ref="AK8:AO8"/>
  </mergeCells>
  <phoneticPr fontId="2"/>
  <dataValidations count="1">
    <dataValidation imeMode="halfAlpha" allowBlank="1" showInputMessage="1" showErrorMessage="1" sqref="CB61:CC61" xr:uid="{00000000-0002-0000-0000-000000000000}"/>
  </dataValidations>
  <pageMargins left="0.70866141732283472" right="0.70866141732283472" top="0.74803149606299213" bottom="0.74803149606299213" header="0.31496062992125984" footer="0.31496062992125984"/>
  <pageSetup paperSize="9" scale="80" orientation="landscape"/>
  <rowBreaks count="1" manualBreakCount="1">
    <brk id="41" max="16383" man="1"/>
  </rowBreaks>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1</xdr:col>
                    <xdr:colOff>19050</xdr:colOff>
                    <xdr:row>46</xdr:row>
                    <xdr:rowOff>57150</xdr:rowOff>
                  </from>
                  <to>
                    <xdr:col>4</xdr:col>
                    <xdr:colOff>57150</xdr:colOff>
                    <xdr:row>48</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'（選択リスト）'!$B$3</xm:f>
          </x14:formula1>
          <xm:sqref>E12:I13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No3"/>
  <dimension ref="A1:E62"/>
  <sheetViews>
    <sheetView showGridLines="0" view="pageBreakPreview" zoomScaleNormal="100" zoomScaleSheetLayoutView="100" workbookViewId="0">
      <selection activeCell="E13" sqref="E13:I13"/>
    </sheetView>
  </sheetViews>
  <sheetFormatPr defaultRowHeight="12" x14ac:dyDescent="0.15"/>
  <cols>
    <col min="1" max="1" width="4.875" style="162" customWidth="1"/>
    <col min="2" max="2" width="25.5" style="162" customWidth="1"/>
    <col min="3" max="3" width="44.5" style="162" customWidth="1"/>
    <col min="4" max="4" width="17.125" style="162" customWidth="1"/>
    <col min="5" max="5" width="4.5" style="162" customWidth="1"/>
    <col min="6" max="6" width="22.75" style="162" bestFit="1" customWidth="1"/>
    <col min="7" max="256" width="9" style="162"/>
    <col min="257" max="257" width="4.875" style="162" customWidth="1"/>
    <col min="258" max="258" width="25.5" style="162" customWidth="1"/>
    <col min="259" max="259" width="44.5" style="162" customWidth="1"/>
    <col min="260" max="260" width="17.125" style="162" customWidth="1"/>
    <col min="261" max="261" width="4.5" style="162" customWidth="1"/>
    <col min="262" max="262" width="22.75" style="162" bestFit="1" customWidth="1"/>
    <col min="263" max="512" width="9" style="162"/>
    <col min="513" max="513" width="4.875" style="162" customWidth="1"/>
    <col min="514" max="514" width="25.5" style="162" customWidth="1"/>
    <col min="515" max="515" width="44.5" style="162" customWidth="1"/>
    <col min="516" max="516" width="17.125" style="162" customWidth="1"/>
    <col min="517" max="517" width="4.5" style="162" customWidth="1"/>
    <col min="518" max="518" width="22.75" style="162" bestFit="1" customWidth="1"/>
    <col min="519" max="768" width="9" style="162"/>
    <col min="769" max="769" width="4.875" style="162" customWidth="1"/>
    <col min="770" max="770" width="25.5" style="162" customWidth="1"/>
    <col min="771" max="771" width="44.5" style="162" customWidth="1"/>
    <col min="772" max="772" width="17.125" style="162" customWidth="1"/>
    <col min="773" max="773" width="4.5" style="162" customWidth="1"/>
    <col min="774" max="774" width="22.75" style="162" bestFit="1" customWidth="1"/>
    <col min="775" max="1024" width="9" style="162"/>
    <col min="1025" max="1025" width="4.875" style="162" customWidth="1"/>
    <col min="1026" max="1026" width="25.5" style="162" customWidth="1"/>
    <col min="1027" max="1027" width="44.5" style="162" customWidth="1"/>
    <col min="1028" max="1028" width="17.125" style="162" customWidth="1"/>
    <col min="1029" max="1029" width="4.5" style="162" customWidth="1"/>
    <col min="1030" max="1030" width="22.75" style="162" bestFit="1" customWidth="1"/>
    <col min="1031" max="1280" width="9" style="162"/>
    <col min="1281" max="1281" width="4.875" style="162" customWidth="1"/>
    <col min="1282" max="1282" width="25.5" style="162" customWidth="1"/>
    <col min="1283" max="1283" width="44.5" style="162" customWidth="1"/>
    <col min="1284" max="1284" width="17.125" style="162" customWidth="1"/>
    <col min="1285" max="1285" width="4.5" style="162" customWidth="1"/>
    <col min="1286" max="1286" width="22.75" style="162" bestFit="1" customWidth="1"/>
    <col min="1287" max="1536" width="9" style="162"/>
    <col min="1537" max="1537" width="4.875" style="162" customWidth="1"/>
    <col min="1538" max="1538" width="25.5" style="162" customWidth="1"/>
    <col min="1539" max="1539" width="44.5" style="162" customWidth="1"/>
    <col min="1540" max="1540" width="17.125" style="162" customWidth="1"/>
    <col min="1541" max="1541" width="4.5" style="162" customWidth="1"/>
    <col min="1542" max="1542" width="22.75" style="162" bestFit="1" customWidth="1"/>
    <col min="1543" max="1792" width="9" style="162"/>
    <col min="1793" max="1793" width="4.875" style="162" customWidth="1"/>
    <col min="1794" max="1794" width="25.5" style="162" customWidth="1"/>
    <col min="1795" max="1795" width="44.5" style="162" customWidth="1"/>
    <col min="1796" max="1796" width="17.125" style="162" customWidth="1"/>
    <col min="1797" max="1797" width="4.5" style="162" customWidth="1"/>
    <col min="1798" max="1798" width="22.75" style="162" bestFit="1" customWidth="1"/>
    <col min="1799" max="2048" width="9" style="162"/>
    <col min="2049" max="2049" width="4.875" style="162" customWidth="1"/>
    <col min="2050" max="2050" width="25.5" style="162" customWidth="1"/>
    <col min="2051" max="2051" width="44.5" style="162" customWidth="1"/>
    <col min="2052" max="2052" width="17.125" style="162" customWidth="1"/>
    <col min="2053" max="2053" width="4.5" style="162" customWidth="1"/>
    <col min="2054" max="2054" width="22.75" style="162" bestFit="1" customWidth="1"/>
    <col min="2055" max="2304" width="9" style="162"/>
    <col min="2305" max="2305" width="4.875" style="162" customWidth="1"/>
    <col min="2306" max="2306" width="25.5" style="162" customWidth="1"/>
    <col min="2307" max="2307" width="44.5" style="162" customWidth="1"/>
    <col min="2308" max="2308" width="17.125" style="162" customWidth="1"/>
    <col min="2309" max="2309" width="4.5" style="162" customWidth="1"/>
    <col min="2310" max="2310" width="22.75" style="162" bestFit="1" customWidth="1"/>
    <col min="2311" max="2560" width="9" style="162"/>
    <col min="2561" max="2561" width="4.875" style="162" customWidth="1"/>
    <col min="2562" max="2562" width="25.5" style="162" customWidth="1"/>
    <col min="2563" max="2563" width="44.5" style="162" customWidth="1"/>
    <col min="2564" max="2564" width="17.125" style="162" customWidth="1"/>
    <col min="2565" max="2565" width="4.5" style="162" customWidth="1"/>
    <col min="2566" max="2566" width="22.75" style="162" bestFit="1" customWidth="1"/>
    <col min="2567" max="2816" width="9" style="162"/>
    <col min="2817" max="2817" width="4.875" style="162" customWidth="1"/>
    <col min="2818" max="2818" width="25.5" style="162" customWidth="1"/>
    <col min="2819" max="2819" width="44.5" style="162" customWidth="1"/>
    <col min="2820" max="2820" width="17.125" style="162" customWidth="1"/>
    <col min="2821" max="2821" width="4.5" style="162" customWidth="1"/>
    <col min="2822" max="2822" width="22.75" style="162" bestFit="1" customWidth="1"/>
    <col min="2823" max="3072" width="9" style="162"/>
    <col min="3073" max="3073" width="4.875" style="162" customWidth="1"/>
    <col min="3074" max="3074" width="25.5" style="162" customWidth="1"/>
    <col min="3075" max="3075" width="44.5" style="162" customWidth="1"/>
    <col min="3076" max="3076" width="17.125" style="162" customWidth="1"/>
    <col min="3077" max="3077" width="4.5" style="162" customWidth="1"/>
    <col min="3078" max="3078" width="22.75" style="162" bestFit="1" customWidth="1"/>
    <col min="3079" max="3328" width="9" style="162"/>
    <col min="3329" max="3329" width="4.875" style="162" customWidth="1"/>
    <col min="3330" max="3330" width="25.5" style="162" customWidth="1"/>
    <col min="3331" max="3331" width="44.5" style="162" customWidth="1"/>
    <col min="3332" max="3332" width="17.125" style="162" customWidth="1"/>
    <col min="3333" max="3333" width="4.5" style="162" customWidth="1"/>
    <col min="3334" max="3334" width="22.75" style="162" bestFit="1" customWidth="1"/>
    <col min="3335" max="3584" width="9" style="162"/>
    <col min="3585" max="3585" width="4.875" style="162" customWidth="1"/>
    <col min="3586" max="3586" width="25.5" style="162" customWidth="1"/>
    <col min="3587" max="3587" width="44.5" style="162" customWidth="1"/>
    <col min="3588" max="3588" width="17.125" style="162" customWidth="1"/>
    <col min="3589" max="3589" width="4.5" style="162" customWidth="1"/>
    <col min="3590" max="3590" width="22.75" style="162" bestFit="1" customWidth="1"/>
    <col min="3591" max="3840" width="9" style="162"/>
    <col min="3841" max="3841" width="4.875" style="162" customWidth="1"/>
    <col min="3842" max="3842" width="25.5" style="162" customWidth="1"/>
    <col min="3843" max="3843" width="44.5" style="162" customWidth="1"/>
    <col min="3844" max="3844" width="17.125" style="162" customWidth="1"/>
    <col min="3845" max="3845" width="4.5" style="162" customWidth="1"/>
    <col min="3846" max="3846" width="22.75" style="162" bestFit="1" customWidth="1"/>
    <col min="3847" max="4096" width="9" style="162"/>
    <col min="4097" max="4097" width="4.875" style="162" customWidth="1"/>
    <col min="4098" max="4098" width="25.5" style="162" customWidth="1"/>
    <col min="4099" max="4099" width="44.5" style="162" customWidth="1"/>
    <col min="4100" max="4100" width="17.125" style="162" customWidth="1"/>
    <col min="4101" max="4101" width="4.5" style="162" customWidth="1"/>
    <col min="4102" max="4102" width="22.75" style="162" bestFit="1" customWidth="1"/>
    <col min="4103" max="4352" width="9" style="162"/>
    <col min="4353" max="4353" width="4.875" style="162" customWidth="1"/>
    <col min="4354" max="4354" width="25.5" style="162" customWidth="1"/>
    <col min="4355" max="4355" width="44.5" style="162" customWidth="1"/>
    <col min="4356" max="4356" width="17.125" style="162" customWidth="1"/>
    <col min="4357" max="4357" width="4.5" style="162" customWidth="1"/>
    <col min="4358" max="4358" width="22.75" style="162" bestFit="1" customWidth="1"/>
    <col min="4359" max="4608" width="9" style="162"/>
    <col min="4609" max="4609" width="4.875" style="162" customWidth="1"/>
    <col min="4610" max="4610" width="25.5" style="162" customWidth="1"/>
    <col min="4611" max="4611" width="44.5" style="162" customWidth="1"/>
    <col min="4612" max="4612" width="17.125" style="162" customWidth="1"/>
    <col min="4613" max="4613" width="4.5" style="162" customWidth="1"/>
    <col min="4614" max="4614" width="22.75" style="162" bestFit="1" customWidth="1"/>
    <col min="4615" max="4864" width="9" style="162"/>
    <col min="4865" max="4865" width="4.875" style="162" customWidth="1"/>
    <col min="4866" max="4866" width="25.5" style="162" customWidth="1"/>
    <col min="4867" max="4867" width="44.5" style="162" customWidth="1"/>
    <col min="4868" max="4868" width="17.125" style="162" customWidth="1"/>
    <col min="4869" max="4869" width="4.5" style="162" customWidth="1"/>
    <col min="4870" max="4870" width="22.75" style="162" bestFit="1" customWidth="1"/>
    <col min="4871" max="5120" width="9" style="162"/>
    <col min="5121" max="5121" width="4.875" style="162" customWidth="1"/>
    <col min="5122" max="5122" width="25.5" style="162" customWidth="1"/>
    <col min="5123" max="5123" width="44.5" style="162" customWidth="1"/>
    <col min="5124" max="5124" width="17.125" style="162" customWidth="1"/>
    <col min="5125" max="5125" width="4.5" style="162" customWidth="1"/>
    <col min="5126" max="5126" width="22.75" style="162" bestFit="1" customWidth="1"/>
    <col min="5127" max="5376" width="9" style="162"/>
    <col min="5377" max="5377" width="4.875" style="162" customWidth="1"/>
    <col min="5378" max="5378" width="25.5" style="162" customWidth="1"/>
    <col min="5379" max="5379" width="44.5" style="162" customWidth="1"/>
    <col min="5380" max="5380" width="17.125" style="162" customWidth="1"/>
    <col min="5381" max="5381" width="4.5" style="162" customWidth="1"/>
    <col min="5382" max="5382" width="22.75" style="162" bestFit="1" customWidth="1"/>
    <col min="5383" max="5632" width="9" style="162"/>
    <col min="5633" max="5633" width="4.875" style="162" customWidth="1"/>
    <col min="5634" max="5634" width="25.5" style="162" customWidth="1"/>
    <col min="5635" max="5635" width="44.5" style="162" customWidth="1"/>
    <col min="5636" max="5636" width="17.125" style="162" customWidth="1"/>
    <col min="5637" max="5637" width="4.5" style="162" customWidth="1"/>
    <col min="5638" max="5638" width="22.75" style="162" bestFit="1" customWidth="1"/>
    <col min="5639" max="5888" width="9" style="162"/>
    <col min="5889" max="5889" width="4.875" style="162" customWidth="1"/>
    <col min="5890" max="5890" width="25.5" style="162" customWidth="1"/>
    <col min="5891" max="5891" width="44.5" style="162" customWidth="1"/>
    <col min="5892" max="5892" width="17.125" style="162" customWidth="1"/>
    <col min="5893" max="5893" width="4.5" style="162" customWidth="1"/>
    <col min="5894" max="5894" width="22.75" style="162" bestFit="1" customWidth="1"/>
    <col min="5895" max="6144" width="9" style="162"/>
    <col min="6145" max="6145" width="4.875" style="162" customWidth="1"/>
    <col min="6146" max="6146" width="25.5" style="162" customWidth="1"/>
    <col min="6147" max="6147" width="44.5" style="162" customWidth="1"/>
    <col min="6148" max="6148" width="17.125" style="162" customWidth="1"/>
    <col min="6149" max="6149" width="4.5" style="162" customWidth="1"/>
    <col min="6150" max="6150" width="22.75" style="162" bestFit="1" customWidth="1"/>
    <col min="6151" max="6400" width="9" style="162"/>
    <col min="6401" max="6401" width="4.875" style="162" customWidth="1"/>
    <col min="6402" max="6402" width="25.5" style="162" customWidth="1"/>
    <col min="6403" max="6403" width="44.5" style="162" customWidth="1"/>
    <col min="6404" max="6404" width="17.125" style="162" customWidth="1"/>
    <col min="6405" max="6405" width="4.5" style="162" customWidth="1"/>
    <col min="6406" max="6406" width="22.75" style="162" bestFit="1" customWidth="1"/>
    <col min="6407" max="6656" width="9" style="162"/>
    <col min="6657" max="6657" width="4.875" style="162" customWidth="1"/>
    <col min="6658" max="6658" width="25.5" style="162" customWidth="1"/>
    <col min="6659" max="6659" width="44.5" style="162" customWidth="1"/>
    <col min="6660" max="6660" width="17.125" style="162" customWidth="1"/>
    <col min="6661" max="6661" width="4.5" style="162" customWidth="1"/>
    <col min="6662" max="6662" width="22.75" style="162" bestFit="1" customWidth="1"/>
    <col min="6663" max="6912" width="9" style="162"/>
    <col min="6913" max="6913" width="4.875" style="162" customWidth="1"/>
    <col min="6914" max="6914" width="25.5" style="162" customWidth="1"/>
    <col min="6915" max="6915" width="44.5" style="162" customWidth="1"/>
    <col min="6916" max="6916" width="17.125" style="162" customWidth="1"/>
    <col min="6917" max="6917" width="4.5" style="162" customWidth="1"/>
    <col min="6918" max="6918" width="22.75" style="162" bestFit="1" customWidth="1"/>
    <col min="6919" max="7168" width="9" style="162"/>
    <col min="7169" max="7169" width="4.875" style="162" customWidth="1"/>
    <col min="7170" max="7170" width="25.5" style="162" customWidth="1"/>
    <col min="7171" max="7171" width="44.5" style="162" customWidth="1"/>
    <col min="7172" max="7172" width="17.125" style="162" customWidth="1"/>
    <col min="7173" max="7173" width="4.5" style="162" customWidth="1"/>
    <col min="7174" max="7174" width="22.75" style="162" bestFit="1" customWidth="1"/>
    <col min="7175" max="7424" width="9" style="162"/>
    <col min="7425" max="7425" width="4.875" style="162" customWidth="1"/>
    <col min="7426" max="7426" width="25.5" style="162" customWidth="1"/>
    <col min="7427" max="7427" width="44.5" style="162" customWidth="1"/>
    <col min="7428" max="7428" width="17.125" style="162" customWidth="1"/>
    <col min="7429" max="7429" width="4.5" style="162" customWidth="1"/>
    <col min="7430" max="7430" width="22.75" style="162" bestFit="1" customWidth="1"/>
    <col min="7431" max="7680" width="9" style="162"/>
    <col min="7681" max="7681" width="4.875" style="162" customWidth="1"/>
    <col min="7682" max="7682" width="25.5" style="162" customWidth="1"/>
    <col min="7683" max="7683" width="44.5" style="162" customWidth="1"/>
    <col min="7684" max="7684" width="17.125" style="162" customWidth="1"/>
    <col min="7685" max="7685" width="4.5" style="162" customWidth="1"/>
    <col min="7686" max="7686" width="22.75" style="162" bestFit="1" customWidth="1"/>
    <col min="7687" max="7936" width="9" style="162"/>
    <col min="7937" max="7937" width="4.875" style="162" customWidth="1"/>
    <col min="7938" max="7938" width="25.5" style="162" customWidth="1"/>
    <col min="7939" max="7939" width="44.5" style="162" customWidth="1"/>
    <col min="7940" max="7940" width="17.125" style="162" customWidth="1"/>
    <col min="7941" max="7941" width="4.5" style="162" customWidth="1"/>
    <col min="7942" max="7942" width="22.75" style="162" bestFit="1" customWidth="1"/>
    <col min="7943" max="8192" width="9" style="162"/>
    <col min="8193" max="8193" width="4.875" style="162" customWidth="1"/>
    <col min="8194" max="8194" width="25.5" style="162" customWidth="1"/>
    <col min="8195" max="8195" width="44.5" style="162" customWidth="1"/>
    <col min="8196" max="8196" width="17.125" style="162" customWidth="1"/>
    <col min="8197" max="8197" width="4.5" style="162" customWidth="1"/>
    <col min="8198" max="8198" width="22.75" style="162" bestFit="1" customWidth="1"/>
    <col min="8199" max="8448" width="9" style="162"/>
    <col min="8449" max="8449" width="4.875" style="162" customWidth="1"/>
    <col min="8450" max="8450" width="25.5" style="162" customWidth="1"/>
    <col min="8451" max="8451" width="44.5" style="162" customWidth="1"/>
    <col min="8452" max="8452" width="17.125" style="162" customWidth="1"/>
    <col min="8453" max="8453" width="4.5" style="162" customWidth="1"/>
    <col min="8454" max="8454" width="22.75" style="162" bestFit="1" customWidth="1"/>
    <col min="8455" max="8704" width="9" style="162"/>
    <col min="8705" max="8705" width="4.875" style="162" customWidth="1"/>
    <col min="8706" max="8706" width="25.5" style="162" customWidth="1"/>
    <col min="8707" max="8707" width="44.5" style="162" customWidth="1"/>
    <col min="8708" max="8708" width="17.125" style="162" customWidth="1"/>
    <col min="8709" max="8709" width="4.5" style="162" customWidth="1"/>
    <col min="8710" max="8710" width="22.75" style="162" bestFit="1" customWidth="1"/>
    <col min="8711" max="8960" width="9" style="162"/>
    <col min="8961" max="8961" width="4.875" style="162" customWidth="1"/>
    <col min="8962" max="8962" width="25.5" style="162" customWidth="1"/>
    <col min="8963" max="8963" width="44.5" style="162" customWidth="1"/>
    <col min="8964" max="8964" width="17.125" style="162" customWidth="1"/>
    <col min="8965" max="8965" width="4.5" style="162" customWidth="1"/>
    <col min="8966" max="8966" width="22.75" style="162" bestFit="1" customWidth="1"/>
    <col min="8967" max="9216" width="9" style="162"/>
    <col min="9217" max="9217" width="4.875" style="162" customWidth="1"/>
    <col min="9218" max="9218" width="25.5" style="162" customWidth="1"/>
    <col min="9219" max="9219" width="44.5" style="162" customWidth="1"/>
    <col min="9220" max="9220" width="17.125" style="162" customWidth="1"/>
    <col min="9221" max="9221" width="4.5" style="162" customWidth="1"/>
    <col min="9222" max="9222" width="22.75" style="162" bestFit="1" customWidth="1"/>
    <col min="9223" max="9472" width="9" style="162"/>
    <col min="9473" max="9473" width="4.875" style="162" customWidth="1"/>
    <col min="9474" max="9474" width="25.5" style="162" customWidth="1"/>
    <col min="9475" max="9475" width="44.5" style="162" customWidth="1"/>
    <col min="9476" max="9476" width="17.125" style="162" customWidth="1"/>
    <col min="9477" max="9477" width="4.5" style="162" customWidth="1"/>
    <col min="9478" max="9478" width="22.75" style="162" bestFit="1" customWidth="1"/>
    <col min="9479" max="9728" width="9" style="162"/>
    <col min="9729" max="9729" width="4.875" style="162" customWidth="1"/>
    <col min="9730" max="9730" width="25.5" style="162" customWidth="1"/>
    <col min="9731" max="9731" width="44.5" style="162" customWidth="1"/>
    <col min="9732" max="9732" width="17.125" style="162" customWidth="1"/>
    <col min="9733" max="9733" width="4.5" style="162" customWidth="1"/>
    <col min="9734" max="9734" width="22.75" style="162" bestFit="1" customWidth="1"/>
    <col min="9735" max="9984" width="9" style="162"/>
    <col min="9985" max="9985" width="4.875" style="162" customWidth="1"/>
    <col min="9986" max="9986" width="25.5" style="162" customWidth="1"/>
    <col min="9987" max="9987" width="44.5" style="162" customWidth="1"/>
    <col min="9988" max="9988" width="17.125" style="162" customWidth="1"/>
    <col min="9989" max="9989" width="4.5" style="162" customWidth="1"/>
    <col min="9990" max="9990" width="22.75" style="162" bestFit="1" customWidth="1"/>
    <col min="9991" max="10240" width="9" style="162"/>
    <col min="10241" max="10241" width="4.875" style="162" customWidth="1"/>
    <col min="10242" max="10242" width="25.5" style="162" customWidth="1"/>
    <col min="10243" max="10243" width="44.5" style="162" customWidth="1"/>
    <col min="10244" max="10244" width="17.125" style="162" customWidth="1"/>
    <col min="10245" max="10245" width="4.5" style="162" customWidth="1"/>
    <col min="10246" max="10246" width="22.75" style="162" bestFit="1" customWidth="1"/>
    <col min="10247" max="10496" width="9" style="162"/>
    <col min="10497" max="10497" width="4.875" style="162" customWidth="1"/>
    <col min="10498" max="10498" width="25.5" style="162" customWidth="1"/>
    <col min="10499" max="10499" width="44.5" style="162" customWidth="1"/>
    <col min="10500" max="10500" width="17.125" style="162" customWidth="1"/>
    <col min="10501" max="10501" width="4.5" style="162" customWidth="1"/>
    <col min="10502" max="10502" width="22.75" style="162" bestFit="1" customWidth="1"/>
    <col min="10503" max="10752" width="9" style="162"/>
    <col min="10753" max="10753" width="4.875" style="162" customWidth="1"/>
    <col min="10754" max="10754" width="25.5" style="162" customWidth="1"/>
    <col min="10755" max="10755" width="44.5" style="162" customWidth="1"/>
    <col min="10756" max="10756" width="17.125" style="162" customWidth="1"/>
    <col min="10757" max="10757" width="4.5" style="162" customWidth="1"/>
    <col min="10758" max="10758" width="22.75" style="162" bestFit="1" customWidth="1"/>
    <col min="10759" max="11008" width="9" style="162"/>
    <col min="11009" max="11009" width="4.875" style="162" customWidth="1"/>
    <col min="11010" max="11010" width="25.5" style="162" customWidth="1"/>
    <col min="11011" max="11011" width="44.5" style="162" customWidth="1"/>
    <col min="11012" max="11012" width="17.125" style="162" customWidth="1"/>
    <col min="11013" max="11013" width="4.5" style="162" customWidth="1"/>
    <col min="11014" max="11014" width="22.75" style="162" bestFit="1" customWidth="1"/>
    <col min="11015" max="11264" width="9" style="162"/>
    <col min="11265" max="11265" width="4.875" style="162" customWidth="1"/>
    <col min="11266" max="11266" width="25.5" style="162" customWidth="1"/>
    <col min="11267" max="11267" width="44.5" style="162" customWidth="1"/>
    <col min="11268" max="11268" width="17.125" style="162" customWidth="1"/>
    <col min="11269" max="11269" width="4.5" style="162" customWidth="1"/>
    <col min="11270" max="11270" width="22.75" style="162" bestFit="1" customWidth="1"/>
    <col min="11271" max="11520" width="9" style="162"/>
    <col min="11521" max="11521" width="4.875" style="162" customWidth="1"/>
    <col min="11522" max="11522" width="25.5" style="162" customWidth="1"/>
    <col min="11523" max="11523" width="44.5" style="162" customWidth="1"/>
    <col min="11524" max="11524" width="17.125" style="162" customWidth="1"/>
    <col min="11525" max="11525" width="4.5" style="162" customWidth="1"/>
    <col min="11526" max="11526" width="22.75" style="162" bestFit="1" customWidth="1"/>
    <col min="11527" max="11776" width="9" style="162"/>
    <col min="11777" max="11777" width="4.875" style="162" customWidth="1"/>
    <col min="11778" max="11778" width="25.5" style="162" customWidth="1"/>
    <col min="11779" max="11779" width="44.5" style="162" customWidth="1"/>
    <col min="11780" max="11780" width="17.125" style="162" customWidth="1"/>
    <col min="11781" max="11781" width="4.5" style="162" customWidth="1"/>
    <col min="11782" max="11782" width="22.75" style="162" bestFit="1" customWidth="1"/>
    <col min="11783" max="12032" width="9" style="162"/>
    <col min="12033" max="12033" width="4.875" style="162" customWidth="1"/>
    <col min="12034" max="12034" width="25.5" style="162" customWidth="1"/>
    <col min="12035" max="12035" width="44.5" style="162" customWidth="1"/>
    <col min="12036" max="12036" width="17.125" style="162" customWidth="1"/>
    <col min="12037" max="12037" width="4.5" style="162" customWidth="1"/>
    <col min="12038" max="12038" width="22.75" style="162" bestFit="1" customWidth="1"/>
    <col min="12039" max="12288" width="9" style="162"/>
    <col min="12289" max="12289" width="4.875" style="162" customWidth="1"/>
    <col min="12290" max="12290" width="25.5" style="162" customWidth="1"/>
    <col min="12291" max="12291" width="44.5" style="162" customWidth="1"/>
    <col min="12292" max="12292" width="17.125" style="162" customWidth="1"/>
    <col min="12293" max="12293" width="4.5" style="162" customWidth="1"/>
    <col min="12294" max="12294" width="22.75" style="162" bestFit="1" customWidth="1"/>
    <col min="12295" max="12544" width="9" style="162"/>
    <col min="12545" max="12545" width="4.875" style="162" customWidth="1"/>
    <col min="12546" max="12546" width="25.5" style="162" customWidth="1"/>
    <col min="12547" max="12547" width="44.5" style="162" customWidth="1"/>
    <col min="12548" max="12548" width="17.125" style="162" customWidth="1"/>
    <col min="12549" max="12549" width="4.5" style="162" customWidth="1"/>
    <col min="12550" max="12550" width="22.75" style="162" bestFit="1" customWidth="1"/>
    <col min="12551" max="12800" width="9" style="162"/>
    <col min="12801" max="12801" width="4.875" style="162" customWidth="1"/>
    <col min="12802" max="12802" width="25.5" style="162" customWidth="1"/>
    <col min="12803" max="12803" width="44.5" style="162" customWidth="1"/>
    <col min="12804" max="12804" width="17.125" style="162" customWidth="1"/>
    <col min="12805" max="12805" width="4.5" style="162" customWidth="1"/>
    <col min="12806" max="12806" width="22.75" style="162" bestFit="1" customWidth="1"/>
    <col min="12807" max="13056" width="9" style="162"/>
    <col min="13057" max="13057" width="4.875" style="162" customWidth="1"/>
    <col min="13058" max="13058" width="25.5" style="162" customWidth="1"/>
    <col min="13059" max="13059" width="44.5" style="162" customWidth="1"/>
    <col min="13060" max="13060" width="17.125" style="162" customWidth="1"/>
    <col min="13061" max="13061" width="4.5" style="162" customWidth="1"/>
    <col min="13062" max="13062" width="22.75" style="162" bestFit="1" customWidth="1"/>
    <col min="13063" max="13312" width="9" style="162"/>
    <col min="13313" max="13313" width="4.875" style="162" customWidth="1"/>
    <col min="13314" max="13314" width="25.5" style="162" customWidth="1"/>
    <col min="13315" max="13315" width="44.5" style="162" customWidth="1"/>
    <col min="13316" max="13316" width="17.125" style="162" customWidth="1"/>
    <col min="13317" max="13317" width="4.5" style="162" customWidth="1"/>
    <col min="13318" max="13318" width="22.75" style="162" bestFit="1" customWidth="1"/>
    <col min="13319" max="13568" width="9" style="162"/>
    <col min="13569" max="13569" width="4.875" style="162" customWidth="1"/>
    <col min="13570" max="13570" width="25.5" style="162" customWidth="1"/>
    <col min="13571" max="13571" width="44.5" style="162" customWidth="1"/>
    <col min="13572" max="13572" width="17.125" style="162" customWidth="1"/>
    <col min="13573" max="13573" width="4.5" style="162" customWidth="1"/>
    <col min="13574" max="13574" width="22.75" style="162" bestFit="1" customWidth="1"/>
    <col min="13575" max="13824" width="9" style="162"/>
    <col min="13825" max="13825" width="4.875" style="162" customWidth="1"/>
    <col min="13826" max="13826" width="25.5" style="162" customWidth="1"/>
    <col min="13827" max="13827" width="44.5" style="162" customWidth="1"/>
    <col min="13828" max="13828" width="17.125" style="162" customWidth="1"/>
    <col min="13829" max="13829" width="4.5" style="162" customWidth="1"/>
    <col min="13830" max="13830" width="22.75" style="162" bestFit="1" customWidth="1"/>
    <col min="13831" max="14080" width="9" style="162"/>
    <col min="14081" max="14081" width="4.875" style="162" customWidth="1"/>
    <col min="14082" max="14082" width="25.5" style="162" customWidth="1"/>
    <col min="14083" max="14083" width="44.5" style="162" customWidth="1"/>
    <col min="14084" max="14084" width="17.125" style="162" customWidth="1"/>
    <col min="14085" max="14085" width="4.5" style="162" customWidth="1"/>
    <col min="14086" max="14086" width="22.75" style="162" bestFit="1" customWidth="1"/>
    <col min="14087" max="14336" width="9" style="162"/>
    <col min="14337" max="14337" width="4.875" style="162" customWidth="1"/>
    <col min="14338" max="14338" width="25.5" style="162" customWidth="1"/>
    <col min="14339" max="14339" width="44.5" style="162" customWidth="1"/>
    <col min="14340" max="14340" width="17.125" style="162" customWidth="1"/>
    <col min="14341" max="14341" width="4.5" style="162" customWidth="1"/>
    <col min="14342" max="14342" width="22.75" style="162" bestFit="1" customWidth="1"/>
    <col min="14343" max="14592" width="9" style="162"/>
    <col min="14593" max="14593" width="4.875" style="162" customWidth="1"/>
    <col min="14594" max="14594" width="25.5" style="162" customWidth="1"/>
    <col min="14595" max="14595" width="44.5" style="162" customWidth="1"/>
    <col min="14596" max="14596" width="17.125" style="162" customWidth="1"/>
    <col min="14597" max="14597" width="4.5" style="162" customWidth="1"/>
    <col min="14598" max="14598" width="22.75" style="162" bestFit="1" customWidth="1"/>
    <col min="14599" max="14848" width="9" style="162"/>
    <col min="14849" max="14849" width="4.875" style="162" customWidth="1"/>
    <col min="14850" max="14850" width="25.5" style="162" customWidth="1"/>
    <col min="14851" max="14851" width="44.5" style="162" customWidth="1"/>
    <col min="14852" max="14852" width="17.125" style="162" customWidth="1"/>
    <col min="14853" max="14853" width="4.5" style="162" customWidth="1"/>
    <col min="14854" max="14854" width="22.75" style="162" bestFit="1" customWidth="1"/>
    <col min="14855" max="15104" width="9" style="162"/>
    <col min="15105" max="15105" width="4.875" style="162" customWidth="1"/>
    <col min="15106" max="15106" width="25.5" style="162" customWidth="1"/>
    <col min="15107" max="15107" width="44.5" style="162" customWidth="1"/>
    <col min="15108" max="15108" width="17.125" style="162" customWidth="1"/>
    <col min="15109" max="15109" width="4.5" style="162" customWidth="1"/>
    <col min="15110" max="15110" width="22.75" style="162" bestFit="1" customWidth="1"/>
    <col min="15111" max="15360" width="9" style="162"/>
    <col min="15361" max="15361" width="4.875" style="162" customWidth="1"/>
    <col min="15362" max="15362" width="25.5" style="162" customWidth="1"/>
    <col min="15363" max="15363" width="44.5" style="162" customWidth="1"/>
    <col min="15364" max="15364" width="17.125" style="162" customWidth="1"/>
    <col min="15365" max="15365" width="4.5" style="162" customWidth="1"/>
    <col min="15366" max="15366" width="22.75" style="162" bestFit="1" customWidth="1"/>
    <col min="15367" max="15616" width="9" style="162"/>
    <col min="15617" max="15617" width="4.875" style="162" customWidth="1"/>
    <col min="15618" max="15618" width="25.5" style="162" customWidth="1"/>
    <col min="15619" max="15619" width="44.5" style="162" customWidth="1"/>
    <col min="15620" max="15620" width="17.125" style="162" customWidth="1"/>
    <col min="15621" max="15621" width="4.5" style="162" customWidth="1"/>
    <col min="15622" max="15622" width="22.75" style="162" bestFit="1" customWidth="1"/>
    <col min="15623" max="15872" width="9" style="162"/>
    <col min="15873" max="15873" width="4.875" style="162" customWidth="1"/>
    <col min="15874" max="15874" width="25.5" style="162" customWidth="1"/>
    <col min="15875" max="15875" width="44.5" style="162" customWidth="1"/>
    <col min="15876" max="15876" width="17.125" style="162" customWidth="1"/>
    <col min="15877" max="15877" width="4.5" style="162" customWidth="1"/>
    <col min="15878" max="15878" width="22.75" style="162" bestFit="1" customWidth="1"/>
    <col min="15879" max="16128" width="9" style="162"/>
    <col min="16129" max="16129" width="4.875" style="162" customWidth="1"/>
    <col min="16130" max="16130" width="25.5" style="162" customWidth="1"/>
    <col min="16131" max="16131" width="44.5" style="162" customWidth="1"/>
    <col min="16132" max="16132" width="17.125" style="162" customWidth="1"/>
    <col min="16133" max="16133" width="4.5" style="162" customWidth="1"/>
    <col min="16134" max="16134" width="22.75" style="162" bestFit="1" customWidth="1"/>
    <col min="16135" max="16384" width="9" style="162"/>
  </cols>
  <sheetData>
    <row r="1" spans="1:5" s="247" customFormat="1" ht="21" x14ac:dyDescent="0.15">
      <c r="B1" s="245" t="s">
        <v>678</v>
      </c>
    </row>
    <row r="2" spans="1:5" s="247" customFormat="1" ht="21" x14ac:dyDescent="0.15">
      <c r="B2" s="245" t="s">
        <v>679</v>
      </c>
    </row>
    <row r="3" spans="1:5" s="247" customFormat="1" ht="13.5" x14ac:dyDescent="0.15">
      <c r="B3" s="247" t="s">
        <v>661</v>
      </c>
    </row>
    <row r="4" spans="1:5" s="247" customFormat="1" ht="14.25" thickBot="1" x14ac:dyDescent="0.2">
      <c r="A4" s="248"/>
      <c r="B4" s="247" t="s">
        <v>662</v>
      </c>
      <c r="E4" s="249"/>
    </row>
    <row r="5" spans="1:5" s="145" customFormat="1" ht="12.75" thickTop="1" x14ac:dyDescent="0.15">
      <c r="D5" s="144" t="s">
        <v>680</v>
      </c>
    </row>
    <row r="6" spans="1:5" s="271" customFormat="1" ht="16.5" x14ac:dyDescent="0.15">
      <c r="B6" s="504" t="s">
        <v>681</v>
      </c>
      <c r="C6" s="504"/>
      <c r="D6" s="504"/>
    </row>
    <row r="7" spans="1:5" s="145" customFormat="1" x14ac:dyDescent="0.15"/>
    <row r="8" spans="1:5" s="145" customFormat="1" x14ac:dyDescent="0.15">
      <c r="B8" s="144" t="s">
        <v>655</v>
      </c>
      <c r="C8" s="522" t="str">
        <f>本社!Z24&amp;""</f>
        <v/>
      </c>
      <c r="D8" s="522"/>
    </row>
    <row r="9" spans="1:5" s="145" customFormat="1" x14ac:dyDescent="0.15"/>
    <row r="10" spans="1:5" s="274" customFormat="1" ht="24" customHeight="1" x14ac:dyDescent="0.15">
      <c r="B10" s="523" t="s">
        <v>682</v>
      </c>
      <c r="C10" s="523"/>
      <c r="D10" s="523"/>
    </row>
    <row r="11" spans="1:5" s="145" customFormat="1" x14ac:dyDescent="0.15"/>
    <row r="12" spans="1:5" s="271" customFormat="1" x14ac:dyDescent="0.15">
      <c r="B12" s="277" t="s">
        <v>683</v>
      </c>
      <c r="C12" s="277" t="s">
        <v>684</v>
      </c>
      <c r="D12" s="277" t="s">
        <v>685</v>
      </c>
    </row>
    <row r="13" spans="1:5" ht="24" customHeight="1" x14ac:dyDescent="0.15">
      <c r="A13" s="162">
        <v>1</v>
      </c>
      <c r="B13" s="186"/>
      <c r="C13" s="186"/>
      <c r="D13" s="190"/>
    </row>
    <row r="14" spans="1:5" ht="24" customHeight="1" x14ac:dyDescent="0.15">
      <c r="A14" s="162">
        <v>2</v>
      </c>
      <c r="B14" s="186"/>
      <c r="C14" s="186"/>
      <c r="D14" s="190"/>
    </row>
    <row r="15" spans="1:5" ht="24" customHeight="1" x14ac:dyDescent="0.15">
      <c r="A15" s="162">
        <v>3</v>
      </c>
      <c r="B15" s="186"/>
      <c r="C15" s="186"/>
      <c r="D15" s="190"/>
    </row>
    <row r="16" spans="1:5" ht="24" customHeight="1" x14ac:dyDescent="0.15">
      <c r="A16" s="162">
        <v>4</v>
      </c>
      <c r="B16" s="186"/>
      <c r="C16" s="186"/>
      <c r="D16" s="190"/>
    </row>
    <row r="17" spans="1:4" ht="24" customHeight="1" x14ac:dyDescent="0.15">
      <c r="A17" s="162">
        <v>5</v>
      </c>
      <c r="B17" s="186"/>
      <c r="C17" s="186"/>
      <c r="D17" s="190"/>
    </row>
    <row r="18" spans="1:4" ht="24" customHeight="1" x14ac:dyDescent="0.15">
      <c r="A18" s="162">
        <v>6</v>
      </c>
      <c r="B18" s="186"/>
      <c r="C18" s="186"/>
      <c r="D18" s="190"/>
    </row>
    <row r="19" spans="1:4" ht="24" customHeight="1" x14ac:dyDescent="0.15">
      <c r="A19" s="162">
        <v>7</v>
      </c>
      <c r="B19" s="186"/>
      <c r="C19" s="186"/>
      <c r="D19" s="190"/>
    </row>
    <row r="20" spans="1:4" ht="24" customHeight="1" x14ac:dyDescent="0.15">
      <c r="A20" s="162">
        <v>8</v>
      </c>
      <c r="B20" s="186"/>
      <c r="C20" s="186"/>
      <c r="D20" s="190"/>
    </row>
    <row r="21" spans="1:4" ht="24" customHeight="1" x14ac:dyDescent="0.15">
      <c r="A21" s="162">
        <v>9</v>
      </c>
      <c r="B21" s="186"/>
      <c r="C21" s="186"/>
      <c r="D21" s="190"/>
    </row>
    <row r="22" spans="1:4" ht="24" customHeight="1" x14ac:dyDescent="0.15">
      <c r="A22" s="162">
        <v>10</v>
      </c>
      <c r="B22" s="186"/>
      <c r="C22" s="186"/>
      <c r="D22" s="190"/>
    </row>
    <row r="23" spans="1:4" ht="24" customHeight="1" x14ac:dyDescent="0.15">
      <c r="A23" s="162">
        <v>11</v>
      </c>
      <c r="B23" s="186"/>
      <c r="C23" s="186"/>
      <c r="D23" s="190"/>
    </row>
    <row r="24" spans="1:4" ht="24" customHeight="1" x14ac:dyDescent="0.15">
      <c r="A24" s="162">
        <v>12</v>
      </c>
      <c r="B24" s="186"/>
      <c r="C24" s="186"/>
      <c r="D24" s="190"/>
    </row>
    <row r="25" spans="1:4" ht="24" customHeight="1" x14ac:dyDescent="0.15">
      <c r="A25" s="162">
        <v>13</v>
      </c>
      <c r="B25" s="186"/>
      <c r="C25" s="186"/>
      <c r="D25" s="190"/>
    </row>
    <row r="26" spans="1:4" ht="24" customHeight="1" x14ac:dyDescent="0.15">
      <c r="A26" s="162">
        <v>14</v>
      </c>
      <c r="B26" s="186"/>
      <c r="C26" s="186"/>
      <c r="D26" s="190"/>
    </row>
    <row r="27" spans="1:4" ht="24" customHeight="1" x14ac:dyDescent="0.15">
      <c r="A27" s="162">
        <v>15</v>
      </c>
      <c r="B27" s="186"/>
      <c r="C27" s="186"/>
      <c r="D27" s="190"/>
    </row>
    <row r="28" spans="1:4" ht="24" customHeight="1" x14ac:dyDescent="0.15">
      <c r="A28" s="162">
        <v>16</v>
      </c>
      <c r="B28" s="186"/>
      <c r="C28" s="186"/>
      <c r="D28" s="190"/>
    </row>
    <row r="29" spans="1:4" ht="24" customHeight="1" x14ac:dyDescent="0.15">
      <c r="A29" s="162">
        <v>17</v>
      </c>
      <c r="B29" s="186"/>
      <c r="C29" s="186"/>
      <c r="D29" s="190"/>
    </row>
    <row r="30" spans="1:4" ht="24" customHeight="1" x14ac:dyDescent="0.15">
      <c r="A30" s="162">
        <v>18</v>
      </c>
      <c r="B30" s="186"/>
      <c r="C30" s="186"/>
      <c r="D30" s="190"/>
    </row>
    <row r="31" spans="1:4" ht="24" customHeight="1" x14ac:dyDescent="0.15">
      <c r="A31" s="162">
        <v>19</v>
      </c>
      <c r="B31" s="186"/>
      <c r="C31" s="186"/>
      <c r="D31" s="190"/>
    </row>
    <row r="32" spans="1:4" ht="24" customHeight="1" x14ac:dyDescent="0.15">
      <c r="A32" s="162">
        <v>20</v>
      </c>
      <c r="B32" s="186"/>
      <c r="C32" s="186"/>
      <c r="D32" s="190"/>
    </row>
    <row r="33" spans="1:4" ht="24" customHeight="1" x14ac:dyDescent="0.15">
      <c r="A33" s="162">
        <v>21</v>
      </c>
      <c r="B33" s="186"/>
      <c r="C33" s="186"/>
      <c r="D33" s="190"/>
    </row>
    <row r="34" spans="1:4" ht="24" customHeight="1" x14ac:dyDescent="0.15">
      <c r="A34" s="162">
        <v>22</v>
      </c>
      <c r="B34" s="186"/>
      <c r="C34" s="186"/>
      <c r="D34" s="190"/>
    </row>
    <row r="35" spans="1:4" ht="24" customHeight="1" x14ac:dyDescent="0.15">
      <c r="A35" s="162">
        <v>23</v>
      </c>
      <c r="B35" s="186"/>
      <c r="C35" s="186"/>
      <c r="D35" s="190"/>
    </row>
    <row r="36" spans="1:4" ht="24" customHeight="1" x14ac:dyDescent="0.15">
      <c r="A36" s="162">
        <v>24</v>
      </c>
      <c r="B36" s="186"/>
      <c r="C36" s="186"/>
      <c r="D36" s="190"/>
    </row>
    <row r="37" spans="1:4" ht="24" customHeight="1" x14ac:dyDescent="0.15">
      <c r="A37" s="162">
        <v>25</v>
      </c>
      <c r="B37" s="186"/>
      <c r="C37" s="186"/>
      <c r="D37" s="190"/>
    </row>
    <row r="38" spans="1:4" ht="24" customHeight="1" x14ac:dyDescent="0.15">
      <c r="A38" s="162">
        <v>26</v>
      </c>
      <c r="B38" s="186"/>
      <c r="C38" s="186"/>
      <c r="D38" s="190"/>
    </row>
    <row r="39" spans="1:4" ht="24" customHeight="1" x14ac:dyDescent="0.15">
      <c r="A39" s="162">
        <v>27</v>
      </c>
      <c r="B39" s="186"/>
      <c r="C39" s="186"/>
      <c r="D39" s="190"/>
    </row>
    <row r="40" spans="1:4" ht="24" customHeight="1" x14ac:dyDescent="0.15">
      <c r="A40" s="162">
        <v>28</v>
      </c>
      <c r="B40" s="186"/>
      <c r="C40" s="186"/>
      <c r="D40" s="190"/>
    </row>
    <row r="41" spans="1:4" ht="24" customHeight="1" x14ac:dyDescent="0.15">
      <c r="A41" s="162">
        <v>29</v>
      </c>
      <c r="B41" s="186"/>
      <c r="C41" s="186"/>
      <c r="D41" s="190"/>
    </row>
    <row r="42" spans="1:4" ht="24" customHeight="1" x14ac:dyDescent="0.15">
      <c r="A42" s="162">
        <v>30</v>
      </c>
      <c r="B42" s="186"/>
      <c r="C42" s="186"/>
      <c r="D42" s="190"/>
    </row>
    <row r="43" spans="1:4" ht="24" customHeight="1" x14ac:dyDescent="0.15">
      <c r="A43" s="162">
        <v>31</v>
      </c>
      <c r="B43" s="186"/>
      <c r="C43" s="186"/>
      <c r="D43" s="190"/>
    </row>
    <row r="44" spans="1:4" ht="24" customHeight="1" x14ac:dyDescent="0.15">
      <c r="A44" s="162">
        <v>32</v>
      </c>
      <c r="B44" s="186"/>
      <c r="C44" s="186"/>
      <c r="D44" s="190"/>
    </row>
    <row r="45" spans="1:4" ht="24" customHeight="1" x14ac:dyDescent="0.15">
      <c r="A45" s="162">
        <v>33</v>
      </c>
      <c r="B45" s="186"/>
      <c r="C45" s="186"/>
      <c r="D45" s="190"/>
    </row>
    <row r="46" spans="1:4" ht="24" customHeight="1" x14ac:dyDescent="0.15">
      <c r="A46" s="162">
        <v>34</v>
      </c>
      <c r="B46" s="186"/>
      <c r="C46" s="186"/>
      <c r="D46" s="190"/>
    </row>
    <row r="47" spans="1:4" ht="24" customHeight="1" x14ac:dyDescent="0.15">
      <c r="A47" s="162">
        <v>35</v>
      </c>
      <c r="B47" s="186"/>
      <c r="C47" s="186"/>
      <c r="D47" s="190"/>
    </row>
    <row r="48" spans="1:4" ht="24" customHeight="1" x14ac:dyDescent="0.15">
      <c r="A48" s="162">
        <v>36</v>
      </c>
      <c r="B48" s="186"/>
      <c r="C48" s="186"/>
      <c r="D48" s="190"/>
    </row>
    <row r="49" spans="1:4" ht="24" customHeight="1" x14ac:dyDescent="0.15">
      <c r="A49" s="162">
        <v>37</v>
      </c>
      <c r="B49" s="186"/>
      <c r="C49" s="186"/>
      <c r="D49" s="190"/>
    </row>
    <row r="50" spans="1:4" ht="24" customHeight="1" x14ac:dyDescent="0.15">
      <c r="A50" s="162">
        <v>38</v>
      </c>
      <c r="B50" s="186"/>
      <c r="C50" s="186"/>
      <c r="D50" s="190"/>
    </row>
    <row r="51" spans="1:4" ht="24" customHeight="1" x14ac:dyDescent="0.15">
      <c r="A51" s="162">
        <v>39</v>
      </c>
      <c r="B51" s="186"/>
      <c r="C51" s="186"/>
      <c r="D51" s="190"/>
    </row>
    <row r="52" spans="1:4" ht="24" customHeight="1" x14ac:dyDescent="0.15">
      <c r="A52" s="162">
        <v>40</v>
      </c>
      <c r="B52" s="186"/>
      <c r="C52" s="186"/>
      <c r="D52" s="190"/>
    </row>
    <row r="53" spans="1:4" ht="24" customHeight="1" x14ac:dyDescent="0.15">
      <c r="A53" s="162">
        <v>41</v>
      </c>
      <c r="B53" s="186"/>
      <c r="C53" s="186"/>
      <c r="D53" s="190"/>
    </row>
    <row r="54" spans="1:4" ht="24" customHeight="1" x14ac:dyDescent="0.15">
      <c r="A54" s="162">
        <v>42</v>
      </c>
      <c r="B54" s="186"/>
      <c r="C54" s="186"/>
      <c r="D54" s="190"/>
    </row>
    <row r="55" spans="1:4" ht="24" customHeight="1" x14ac:dyDescent="0.15">
      <c r="A55" s="162">
        <v>43</v>
      </c>
      <c r="B55" s="186"/>
      <c r="C55" s="186"/>
      <c r="D55" s="190"/>
    </row>
    <row r="56" spans="1:4" ht="24" customHeight="1" x14ac:dyDescent="0.15">
      <c r="A56" s="162">
        <v>44</v>
      </c>
      <c r="B56" s="186"/>
      <c r="C56" s="186"/>
      <c r="D56" s="190"/>
    </row>
    <row r="57" spans="1:4" ht="24" customHeight="1" x14ac:dyDescent="0.15">
      <c r="A57" s="162">
        <v>45</v>
      </c>
      <c r="B57" s="186"/>
      <c r="C57" s="186"/>
      <c r="D57" s="190"/>
    </row>
    <row r="58" spans="1:4" ht="24" customHeight="1" x14ac:dyDescent="0.15">
      <c r="A58" s="162">
        <v>46</v>
      </c>
      <c r="B58" s="186"/>
      <c r="C58" s="186"/>
      <c r="D58" s="190"/>
    </row>
    <row r="59" spans="1:4" ht="24" customHeight="1" x14ac:dyDescent="0.15">
      <c r="A59" s="162">
        <v>47</v>
      </c>
      <c r="B59" s="186"/>
      <c r="C59" s="186"/>
      <c r="D59" s="190"/>
    </row>
    <row r="60" spans="1:4" ht="24" customHeight="1" x14ac:dyDescent="0.15">
      <c r="A60" s="162">
        <v>48</v>
      </c>
      <c r="B60" s="186"/>
      <c r="C60" s="186"/>
      <c r="D60" s="190"/>
    </row>
    <row r="61" spans="1:4" ht="24" customHeight="1" x14ac:dyDescent="0.15">
      <c r="A61" s="162">
        <v>49</v>
      </c>
      <c r="B61" s="186"/>
      <c r="C61" s="186"/>
      <c r="D61" s="190"/>
    </row>
    <row r="62" spans="1:4" ht="24" customHeight="1" x14ac:dyDescent="0.15">
      <c r="A62" s="162">
        <v>50</v>
      </c>
      <c r="B62" s="186"/>
      <c r="C62" s="186"/>
      <c r="D62" s="190"/>
    </row>
  </sheetData>
  <mergeCells count="3">
    <mergeCell ref="B6:D6"/>
    <mergeCell ref="C8:D8"/>
    <mergeCell ref="B10:D10"/>
  </mergeCells>
  <phoneticPr fontId="2"/>
  <conditionalFormatting sqref="B13:C62">
    <cfRule type="containsBlanks" dxfId="2" priority="2" stopIfTrue="1">
      <formula>LEN(TRIM(B13))=0</formula>
    </cfRule>
  </conditionalFormatting>
  <conditionalFormatting sqref="D13:D62">
    <cfRule type="containsBlanks" dxfId="1" priority="1" stopIfTrue="1">
      <formula>LEN(TRIM(D13))=0</formula>
    </cfRule>
  </conditionalFormatting>
  <dataValidations count="1">
    <dataValidation type="list" allowBlank="1" showInputMessage="1" showErrorMessage="1" sqref="D13:D62 IZ13:IZ62 SV13:SV62 ACR13:ACR62 AMN13:AMN62 AWJ13:AWJ62 BGF13:BGF62 BQB13:BQB62 BZX13:BZX62 CJT13:CJT62 CTP13:CTP62 DDL13:DDL62 DNH13:DNH62 DXD13:DXD62 EGZ13:EGZ62 EQV13:EQV62 FAR13:FAR62 FKN13:FKN62 FUJ13:FUJ62 GEF13:GEF62 GOB13:GOB62 GXX13:GXX62 HHT13:HHT62 HRP13:HRP62 IBL13:IBL62 ILH13:ILH62 IVD13:IVD62 JEZ13:JEZ62 JOV13:JOV62 JYR13:JYR62 KIN13:KIN62 KSJ13:KSJ62 LCF13:LCF62 LMB13:LMB62 LVX13:LVX62 MFT13:MFT62 MPP13:MPP62 MZL13:MZL62 NJH13:NJH62 NTD13:NTD62 OCZ13:OCZ62 OMV13:OMV62 OWR13:OWR62 PGN13:PGN62 PQJ13:PQJ62 QAF13:QAF62 QKB13:QKB62 QTX13:QTX62 RDT13:RDT62 RNP13:RNP62 RXL13:RXL62 SHH13:SHH62 SRD13:SRD62 TAZ13:TAZ62 TKV13:TKV62 TUR13:TUR62 UEN13:UEN62 UOJ13:UOJ62 UYF13:UYF62 VIB13:VIB62 VRX13:VRX62 WBT13:WBT62 WLP13:WLP62 WVL13:WVL62 D65549:D65598 IZ65549:IZ65598 SV65549:SV65598 ACR65549:ACR65598 AMN65549:AMN65598 AWJ65549:AWJ65598 BGF65549:BGF65598 BQB65549:BQB65598 BZX65549:BZX65598 CJT65549:CJT65598 CTP65549:CTP65598 DDL65549:DDL65598 DNH65549:DNH65598 DXD65549:DXD65598 EGZ65549:EGZ65598 EQV65549:EQV65598 FAR65549:FAR65598 FKN65549:FKN65598 FUJ65549:FUJ65598 GEF65549:GEF65598 GOB65549:GOB65598 GXX65549:GXX65598 HHT65549:HHT65598 HRP65549:HRP65598 IBL65549:IBL65598 ILH65549:ILH65598 IVD65549:IVD65598 JEZ65549:JEZ65598 JOV65549:JOV65598 JYR65549:JYR65598 KIN65549:KIN65598 KSJ65549:KSJ65598 LCF65549:LCF65598 LMB65549:LMB65598 LVX65549:LVX65598 MFT65549:MFT65598 MPP65549:MPP65598 MZL65549:MZL65598 NJH65549:NJH65598 NTD65549:NTD65598 OCZ65549:OCZ65598 OMV65549:OMV65598 OWR65549:OWR65598 PGN65549:PGN65598 PQJ65549:PQJ65598 QAF65549:QAF65598 QKB65549:QKB65598 QTX65549:QTX65598 RDT65549:RDT65598 RNP65549:RNP65598 RXL65549:RXL65598 SHH65549:SHH65598 SRD65549:SRD65598 TAZ65549:TAZ65598 TKV65549:TKV65598 TUR65549:TUR65598 UEN65549:UEN65598 UOJ65549:UOJ65598 UYF65549:UYF65598 VIB65549:VIB65598 VRX65549:VRX65598 WBT65549:WBT65598 WLP65549:WLP65598 WVL65549:WVL65598 D131085:D131134 IZ131085:IZ131134 SV131085:SV131134 ACR131085:ACR131134 AMN131085:AMN131134 AWJ131085:AWJ131134 BGF131085:BGF131134 BQB131085:BQB131134 BZX131085:BZX131134 CJT131085:CJT131134 CTP131085:CTP131134 DDL131085:DDL131134 DNH131085:DNH131134 DXD131085:DXD131134 EGZ131085:EGZ131134 EQV131085:EQV131134 FAR131085:FAR131134 FKN131085:FKN131134 FUJ131085:FUJ131134 GEF131085:GEF131134 GOB131085:GOB131134 GXX131085:GXX131134 HHT131085:HHT131134 HRP131085:HRP131134 IBL131085:IBL131134 ILH131085:ILH131134 IVD131085:IVD131134 JEZ131085:JEZ131134 JOV131085:JOV131134 JYR131085:JYR131134 KIN131085:KIN131134 KSJ131085:KSJ131134 LCF131085:LCF131134 LMB131085:LMB131134 LVX131085:LVX131134 MFT131085:MFT131134 MPP131085:MPP131134 MZL131085:MZL131134 NJH131085:NJH131134 NTD131085:NTD131134 OCZ131085:OCZ131134 OMV131085:OMV131134 OWR131085:OWR131134 PGN131085:PGN131134 PQJ131085:PQJ131134 QAF131085:QAF131134 QKB131085:QKB131134 QTX131085:QTX131134 RDT131085:RDT131134 RNP131085:RNP131134 RXL131085:RXL131134 SHH131085:SHH131134 SRD131085:SRD131134 TAZ131085:TAZ131134 TKV131085:TKV131134 TUR131085:TUR131134 UEN131085:UEN131134 UOJ131085:UOJ131134 UYF131085:UYF131134 VIB131085:VIB131134 VRX131085:VRX131134 WBT131085:WBT131134 WLP131085:WLP131134 WVL131085:WVL131134 D196621:D196670 IZ196621:IZ196670 SV196621:SV196670 ACR196621:ACR196670 AMN196621:AMN196670 AWJ196621:AWJ196670 BGF196621:BGF196670 BQB196621:BQB196670 BZX196621:BZX196670 CJT196621:CJT196670 CTP196621:CTP196670 DDL196621:DDL196670 DNH196621:DNH196670 DXD196621:DXD196670 EGZ196621:EGZ196670 EQV196621:EQV196670 FAR196621:FAR196670 FKN196621:FKN196670 FUJ196621:FUJ196670 GEF196621:GEF196670 GOB196621:GOB196670 GXX196621:GXX196670 HHT196621:HHT196670 HRP196621:HRP196670 IBL196621:IBL196670 ILH196621:ILH196670 IVD196621:IVD196670 JEZ196621:JEZ196670 JOV196621:JOV196670 JYR196621:JYR196670 KIN196621:KIN196670 KSJ196621:KSJ196670 LCF196621:LCF196670 LMB196621:LMB196670 LVX196621:LVX196670 MFT196621:MFT196670 MPP196621:MPP196670 MZL196621:MZL196670 NJH196621:NJH196670 NTD196621:NTD196670 OCZ196621:OCZ196670 OMV196621:OMV196670 OWR196621:OWR196670 PGN196621:PGN196670 PQJ196621:PQJ196670 QAF196621:QAF196670 QKB196621:QKB196670 QTX196621:QTX196670 RDT196621:RDT196670 RNP196621:RNP196670 RXL196621:RXL196670 SHH196621:SHH196670 SRD196621:SRD196670 TAZ196621:TAZ196670 TKV196621:TKV196670 TUR196621:TUR196670 UEN196621:UEN196670 UOJ196621:UOJ196670 UYF196621:UYF196670 VIB196621:VIB196670 VRX196621:VRX196670 WBT196621:WBT196670 WLP196621:WLP196670 WVL196621:WVL196670 D262157:D262206 IZ262157:IZ262206 SV262157:SV262206 ACR262157:ACR262206 AMN262157:AMN262206 AWJ262157:AWJ262206 BGF262157:BGF262206 BQB262157:BQB262206 BZX262157:BZX262206 CJT262157:CJT262206 CTP262157:CTP262206 DDL262157:DDL262206 DNH262157:DNH262206 DXD262157:DXD262206 EGZ262157:EGZ262206 EQV262157:EQV262206 FAR262157:FAR262206 FKN262157:FKN262206 FUJ262157:FUJ262206 GEF262157:GEF262206 GOB262157:GOB262206 GXX262157:GXX262206 HHT262157:HHT262206 HRP262157:HRP262206 IBL262157:IBL262206 ILH262157:ILH262206 IVD262157:IVD262206 JEZ262157:JEZ262206 JOV262157:JOV262206 JYR262157:JYR262206 KIN262157:KIN262206 KSJ262157:KSJ262206 LCF262157:LCF262206 LMB262157:LMB262206 LVX262157:LVX262206 MFT262157:MFT262206 MPP262157:MPP262206 MZL262157:MZL262206 NJH262157:NJH262206 NTD262157:NTD262206 OCZ262157:OCZ262206 OMV262157:OMV262206 OWR262157:OWR262206 PGN262157:PGN262206 PQJ262157:PQJ262206 QAF262157:QAF262206 QKB262157:QKB262206 QTX262157:QTX262206 RDT262157:RDT262206 RNP262157:RNP262206 RXL262157:RXL262206 SHH262157:SHH262206 SRD262157:SRD262206 TAZ262157:TAZ262206 TKV262157:TKV262206 TUR262157:TUR262206 UEN262157:UEN262206 UOJ262157:UOJ262206 UYF262157:UYF262206 VIB262157:VIB262206 VRX262157:VRX262206 WBT262157:WBT262206 WLP262157:WLP262206 WVL262157:WVL262206 D327693:D327742 IZ327693:IZ327742 SV327693:SV327742 ACR327693:ACR327742 AMN327693:AMN327742 AWJ327693:AWJ327742 BGF327693:BGF327742 BQB327693:BQB327742 BZX327693:BZX327742 CJT327693:CJT327742 CTP327693:CTP327742 DDL327693:DDL327742 DNH327693:DNH327742 DXD327693:DXD327742 EGZ327693:EGZ327742 EQV327693:EQV327742 FAR327693:FAR327742 FKN327693:FKN327742 FUJ327693:FUJ327742 GEF327693:GEF327742 GOB327693:GOB327742 GXX327693:GXX327742 HHT327693:HHT327742 HRP327693:HRP327742 IBL327693:IBL327742 ILH327693:ILH327742 IVD327693:IVD327742 JEZ327693:JEZ327742 JOV327693:JOV327742 JYR327693:JYR327742 KIN327693:KIN327742 KSJ327693:KSJ327742 LCF327693:LCF327742 LMB327693:LMB327742 LVX327693:LVX327742 MFT327693:MFT327742 MPP327693:MPP327742 MZL327693:MZL327742 NJH327693:NJH327742 NTD327693:NTD327742 OCZ327693:OCZ327742 OMV327693:OMV327742 OWR327693:OWR327742 PGN327693:PGN327742 PQJ327693:PQJ327742 QAF327693:QAF327742 QKB327693:QKB327742 QTX327693:QTX327742 RDT327693:RDT327742 RNP327693:RNP327742 RXL327693:RXL327742 SHH327693:SHH327742 SRD327693:SRD327742 TAZ327693:TAZ327742 TKV327693:TKV327742 TUR327693:TUR327742 UEN327693:UEN327742 UOJ327693:UOJ327742 UYF327693:UYF327742 VIB327693:VIB327742 VRX327693:VRX327742 WBT327693:WBT327742 WLP327693:WLP327742 WVL327693:WVL327742 D393229:D393278 IZ393229:IZ393278 SV393229:SV393278 ACR393229:ACR393278 AMN393229:AMN393278 AWJ393229:AWJ393278 BGF393229:BGF393278 BQB393229:BQB393278 BZX393229:BZX393278 CJT393229:CJT393278 CTP393229:CTP393278 DDL393229:DDL393278 DNH393229:DNH393278 DXD393229:DXD393278 EGZ393229:EGZ393278 EQV393229:EQV393278 FAR393229:FAR393278 FKN393229:FKN393278 FUJ393229:FUJ393278 GEF393229:GEF393278 GOB393229:GOB393278 GXX393229:GXX393278 HHT393229:HHT393278 HRP393229:HRP393278 IBL393229:IBL393278 ILH393229:ILH393278 IVD393229:IVD393278 JEZ393229:JEZ393278 JOV393229:JOV393278 JYR393229:JYR393278 KIN393229:KIN393278 KSJ393229:KSJ393278 LCF393229:LCF393278 LMB393229:LMB393278 LVX393229:LVX393278 MFT393229:MFT393278 MPP393229:MPP393278 MZL393229:MZL393278 NJH393229:NJH393278 NTD393229:NTD393278 OCZ393229:OCZ393278 OMV393229:OMV393278 OWR393229:OWR393278 PGN393229:PGN393278 PQJ393229:PQJ393278 QAF393229:QAF393278 QKB393229:QKB393278 QTX393229:QTX393278 RDT393229:RDT393278 RNP393229:RNP393278 RXL393229:RXL393278 SHH393229:SHH393278 SRD393229:SRD393278 TAZ393229:TAZ393278 TKV393229:TKV393278 TUR393229:TUR393278 UEN393229:UEN393278 UOJ393229:UOJ393278 UYF393229:UYF393278 VIB393229:VIB393278 VRX393229:VRX393278 WBT393229:WBT393278 WLP393229:WLP393278 WVL393229:WVL393278 D458765:D458814 IZ458765:IZ458814 SV458765:SV458814 ACR458765:ACR458814 AMN458765:AMN458814 AWJ458765:AWJ458814 BGF458765:BGF458814 BQB458765:BQB458814 BZX458765:BZX458814 CJT458765:CJT458814 CTP458765:CTP458814 DDL458765:DDL458814 DNH458765:DNH458814 DXD458765:DXD458814 EGZ458765:EGZ458814 EQV458765:EQV458814 FAR458765:FAR458814 FKN458765:FKN458814 FUJ458765:FUJ458814 GEF458765:GEF458814 GOB458765:GOB458814 GXX458765:GXX458814 HHT458765:HHT458814 HRP458765:HRP458814 IBL458765:IBL458814 ILH458765:ILH458814 IVD458765:IVD458814 JEZ458765:JEZ458814 JOV458765:JOV458814 JYR458765:JYR458814 KIN458765:KIN458814 KSJ458765:KSJ458814 LCF458765:LCF458814 LMB458765:LMB458814 LVX458765:LVX458814 MFT458765:MFT458814 MPP458765:MPP458814 MZL458765:MZL458814 NJH458765:NJH458814 NTD458765:NTD458814 OCZ458765:OCZ458814 OMV458765:OMV458814 OWR458765:OWR458814 PGN458765:PGN458814 PQJ458765:PQJ458814 QAF458765:QAF458814 QKB458765:QKB458814 QTX458765:QTX458814 RDT458765:RDT458814 RNP458765:RNP458814 RXL458765:RXL458814 SHH458765:SHH458814 SRD458765:SRD458814 TAZ458765:TAZ458814 TKV458765:TKV458814 TUR458765:TUR458814 UEN458765:UEN458814 UOJ458765:UOJ458814 UYF458765:UYF458814 VIB458765:VIB458814 VRX458765:VRX458814 WBT458765:WBT458814 WLP458765:WLP458814 WVL458765:WVL458814 D524301:D524350 IZ524301:IZ524350 SV524301:SV524350 ACR524301:ACR524350 AMN524301:AMN524350 AWJ524301:AWJ524350 BGF524301:BGF524350 BQB524301:BQB524350 BZX524301:BZX524350 CJT524301:CJT524350 CTP524301:CTP524350 DDL524301:DDL524350 DNH524301:DNH524350 DXD524301:DXD524350 EGZ524301:EGZ524350 EQV524301:EQV524350 FAR524301:FAR524350 FKN524301:FKN524350 FUJ524301:FUJ524350 GEF524301:GEF524350 GOB524301:GOB524350 GXX524301:GXX524350 HHT524301:HHT524350 HRP524301:HRP524350 IBL524301:IBL524350 ILH524301:ILH524350 IVD524301:IVD524350 JEZ524301:JEZ524350 JOV524301:JOV524350 JYR524301:JYR524350 KIN524301:KIN524350 KSJ524301:KSJ524350 LCF524301:LCF524350 LMB524301:LMB524350 LVX524301:LVX524350 MFT524301:MFT524350 MPP524301:MPP524350 MZL524301:MZL524350 NJH524301:NJH524350 NTD524301:NTD524350 OCZ524301:OCZ524350 OMV524301:OMV524350 OWR524301:OWR524350 PGN524301:PGN524350 PQJ524301:PQJ524350 QAF524301:QAF524350 QKB524301:QKB524350 QTX524301:QTX524350 RDT524301:RDT524350 RNP524301:RNP524350 RXL524301:RXL524350 SHH524301:SHH524350 SRD524301:SRD524350 TAZ524301:TAZ524350 TKV524301:TKV524350 TUR524301:TUR524350 UEN524301:UEN524350 UOJ524301:UOJ524350 UYF524301:UYF524350 VIB524301:VIB524350 VRX524301:VRX524350 WBT524301:WBT524350 WLP524301:WLP524350 WVL524301:WVL524350 D589837:D589886 IZ589837:IZ589886 SV589837:SV589886 ACR589837:ACR589886 AMN589837:AMN589886 AWJ589837:AWJ589886 BGF589837:BGF589886 BQB589837:BQB589886 BZX589837:BZX589886 CJT589837:CJT589886 CTP589837:CTP589886 DDL589837:DDL589886 DNH589837:DNH589886 DXD589837:DXD589886 EGZ589837:EGZ589886 EQV589837:EQV589886 FAR589837:FAR589886 FKN589837:FKN589886 FUJ589837:FUJ589886 GEF589837:GEF589886 GOB589837:GOB589886 GXX589837:GXX589886 HHT589837:HHT589886 HRP589837:HRP589886 IBL589837:IBL589886 ILH589837:ILH589886 IVD589837:IVD589886 JEZ589837:JEZ589886 JOV589837:JOV589886 JYR589837:JYR589886 KIN589837:KIN589886 KSJ589837:KSJ589886 LCF589837:LCF589886 LMB589837:LMB589886 LVX589837:LVX589886 MFT589837:MFT589886 MPP589837:MPP589886 MZL589837:MZL589886 NJH589837:NJH589886 NTD589837:NTD589886 OCZ589837:OCZ589886 OMV589837:OMV589886 OWR589837:OWR589886 PGN589837:PGN589886 PQJ589837:PQJ589886 QAF589837:QAF589886 QKB589837:QKB589886 QTX589837:QTX589886 RDT589837:RDT589886 RNP589837:RNP589886 RXL589837:RXL589886 SHH589837:SHH589886 SRD589837:SRD589886 TAZ589837:TAZ589886 TKV589837:TKV589886 TUR589837:TUR589886 UEN589837:UEN589886 UOJ589837:UOJ589886 UYF589837:UYF589886 VIB589837:VIB589886 VRX589837:VRX589886 WBT589837:WBT589886 WLP589837:WLP589886 WVL589837:WVL589886 D655373:D655422 IZ655373:IZ655422 SV655373:SV655422 ACR655373:ACR655422 AMN655373:AMN655422 AWJ655373:AWJ655422 BGF655373:BGF655422 BQB655373:BQB655422 BZX655373:BZX655422 CJT655373:CJT655422 CTP655373:CTP655422 DDL655373:DDL655422 DNH655373:DNH655422 DXD655373:DXD655422 EGZ655373:EGZ655422 EQV655373:EQV655422 FAR655373:FAR655422 FKN655373:FKN655422 FUJ655373:FUJ655422 GEF655373:GEF655422 GOB655373:GOB655422 GXX655373:GXX655422 HHT655373:HHT655422 HRP655373:HRP655422 IBL655373:IBL655422 ILH655373:ILH655422 IVD655373:IVD655422 JEZ655373:JEZ655422 JOV655373:JOV655422 JYR655373:JYR655422 KIN655373:KIN655422 KSJ655373:KSJ655422 LCF655373:LCF655422 LMB655373:LMB655422 LVX655373:LVX655422 MFT655373:MFT655422 MPP655373:MPP655422 MZL655373:MZL655422 NJH655373:NJH655422 NTD655373:NTD655422 OCZ655373:OCZ655422 OMV655373:OMV655422 OWR655373:OWR655422 PGN655373:PGN655422 PQJ655373:PQJ655422 QAF655373:QAF655422 QKB655373:QKB655422 QTX655373:QTX655422 RDT655373:RDT655422 RNP655373:RNP655422 RXL655373:RXL655422 SHH655373:SHH655422 SRD655373:SRD655422 TAZ655373:TAZ655422 TKV655373:TKV655422 TUR655373:TUR655422 UEN655373:UEN655422 UOJ655373:UOJ655422 UYF655373:UYF655422 VIB655373:VIB655422 VRX655373:VRX655422 WBT655373:WBT655422 WLP655373:WLP655422 WVL655373:WVL655422 D720909:D720958 IZ720909:IZ720958 SV720909:SV720958 ACR720909:ACR720958 AMN720909:AMN720958 AWJ720909:AWJ720958 BGF720909:BGF720958 BQB720909:BQB720958 BZX720909:BZX720958 CJT720909:CJT720958 CTP720909:CTP720958 DDL720909:DDL720958 DNH720909:DNH720958 DXD720909:DXD720958 EGZ720909:EGZ720958 EQV720909:EQV720958 FAR720909:FAR720958 FKN720909:FKN720958 FUJ720909:FUJ720958 GEF720909:GEF720958 GOB720909:GOB720958 GXX720909:GXX720958 HHT720909:HHT720958 HRP720909:HRP720958 IBL720909:IBL720958 ILH720909:ILH720958 IVD720909:IVD720958 JEZ720909:JEZ720958 JOV720909:JOV720958 JYR720909:JYR720958 KIN720909:KIN720958 KSJ720909:KSJ720958 LCF720909:LCF720958 LMB720909:LMB720958 LVX720909:LVX720958 MFT720909:MFT720958 MPP720909:MPP720958 MZL720909:MZL720958 NJH720909:NJH720958 NTD720909:NTD720958 OCZ720909:OCZ720958 OMV720909:OMV720958 OWR720909:OWR720958 PGN720909:PGN720958 PQJ720909:PQJ720958 QAF720909:QAF720958 QKB720909:QKB720958 QTX720909:QTX720958 RDT720909:RDT720958 RNP720909:RNP720958 RXL720909:RXL720958 SHH720909:SHH720958 SRD720909:SRD720958 TAZ720909:TAZ720958 TKV720909:TKV720958 TUR720909:TUR720958 UEN720909:UEN720958 UOJ720909:UOJ720958 UYF720909:UYF720958 VIB720909:VIB720958 VRX720909:VRX720958 WBT720909:WBT720958 WLP720909:WLP720958 WVL720909:WVL720958 D786445:D786494 IZ786445:IZ786494 SV786445:SV786494 ACR786445:ACR786494 AMN786445:AMN786494 AWJ786445:AWJ786494 BGF786445:BGF786494 BQB786445:BQB786494 BZX786445:BZX786494 CJT786445:CJT786494 CTP786445:CTP786494 DDL786445:DDL786494 DNH786445:DNH786494 DXD786445:DXD786494 EGZ786445:EGZ786494 EQV786445:EQV786494 FAR786445:FAR786494 FKN786445:FKN786494 FUJ786445:FUJ786494 GEF786445:GEF786494 GOB786445:GOB786494 GXX786445:GXX786494 HHT786445:HHT786494 HRP786445:HRP786494 IBL786445:IBL786494 ILH786445:ILH786494 IVD786445:IVD786494 JEZ786445:JEZ786494 JOV786445:JOV786494 JYR786445:JYR786494 KIN786445:KIN786494 KSJ786445:KSJ786494 LCF786445:LCF786494 LMB786445:LMB786494 LVX786445:LVX786494 MFT786445:MFT786494 MPP786445:MPP786494 MZL786445:MZL786494 NJH786445:NJH786494 NTD786445:NTD786494 OCZ786445:OCZ786494 OMV786445:OMV786494 OWR786445:OWR786494 PGN786445:PGN786494 PQJ786445:PQJ786494 QAF786445:QAF786494 QKB786445:QKB786494 QTX786445:QTX786494 RDT786445:RDT786494 RNP786445:RNP786494 RXL786445:RXL786494 SHH786445:SHH786494 SRD786445:SRD786494 TAZ786445:TAZ786494 TKV786445:TKV786494 TUR786445:TUR786494 UEN786445:UEN786494 UOJ786445:UOJ786494 UYF786445:UYF786494 VIB786445:VIB786494 VRX786445:VRX786494 WBT786445:WBT786494 WLP786445:WLP786494 WVL786445:WVL786494 D851981:D852030 IZ851981:IZ852030 SV851981:SV852030 ACR851981:ACR852030 AMN851981:AMN852030 AWJ851981:AWJ852030 BGF851981:BGF852030 BQB851981:BQB852030 BZX851981:BZX852030 CJT851981:CJT852030 CTP851981:CTP852030 DDL851981:DDL852030 DNH851981:DNH852030 DXD851981:DXD852030 EGZ851981:EGZ852030 EQV851981:EQV852030 FAR851981:FAR852030 FKN851981:FKN852030 FUJ851981:FUJ852030 GEF851981:GEF852030 GOB851981:GOB852030 GXX851981:GXX852030 HHT851981:HHT852030 HRP851981:HRP852030 IBL851981:IBL852030 ILH851981:ILH852030 IVD851981:IVD852030 JEZ851981:JEZ852030 JOV851981:JOV852030 JYR851981:JYR852030 KIN851981:KIN852030 KSJ851981:KSJ852030 LCF851981:LCF852030 LMB851981:LMB852030 LVX851981:LVX852030 MFT851981:MFT852030 MPP851981:MPP852030 MZL851981:MZL852030 NJH851981:NJH852030 NTD851981:NTD852030 OCZ851981:OCZ852030 OMV851981:OMV852030 OWR851981:OWR852030 PGN851981:PGN852030 PQJ851981:PQJ852030 QAF851981:QAF852030 QKB851981:QKB852030 QTX851981:QTX852030 RDT851981:RDT852030 RNP851981:RNP852030 RXL851981:RXL852030 SHH851981:SHH852030 SRD851981:SRD852030 TAZ851981:TAZ852030 TKV851981:TKV852030 TUR851981:TUR852030 UEN851981:UEN852030 UOJ851981:UOJ852030 UYF851981:UYF852030 VIB851981:VIB852030 VRX851981:VRX852030 WBT851981:WBT852030 WLP851981:WLP852030 WVL851981:WVL852030 D917517:D917566 IZ917517:IZ917566 SV917517:SV917566 ACR917517:ACR917566 AMN917517:AMN917566 AWJ917517:AWJ917566 BGF917517:BGF917566 BQB917517:BQB917566 BZX917517:BZX917566 CJT917517:CJT917566 CTP917517:CTP917566 DDL917517:DDL917566 DNH917517:DNH917566 DXD917517:DXD917566 EGZ917517:EGZ917566 EQV917517:EQV917566 FAR917517:FAR917566 FKN917517:FKN917566 FUJ917517:FUJ917566 GEF917517:GEF917566 GOB917517:GOB917566 GXX917517:GXX917566 HHT917517:HHT917566 HRP917517:HRP917566 IBL917517:IBL917566 ILH917517:ILH917566 IVD917517:IVD917566 JEZ917517:JEZ917566 JOV917517:JOV917566 JYR917517:JYR917566 KIN917517:KIN917566 KSJ917517:KSJ917566 LCF917517:LCF917566 LMB917517:LMB917566 LVX917517:LVX917566 MFT917517:MFT917566 MPP917517:MPP917566 MZL917517:MZL917566 NJH917517:NJH917566 NTD917517:NTD917566 OCZ917517:OCZ917566 OMV917517:OMV917566 OWR917517:OWR917566 PGN917517:PGN917566 PQJ917517:PQJ917566 QAF917517:QAF917566 QKB917517:QKB917566 QTX917517:QTX917566 RDT917517:RDT917566 RNP917517:RNP917566 RXL917517:RXL917566 SHH917517:SHH917566 SRD917517:SRD917566 TAZ917517:TAZ917566 TKV917517:TKV917566 TUR917517:TUR917566 UEN917517:UEN917566 UOJ917517:UOJ917566 UYF917517:UYF917566 VIB917517:VIB917566 VRX917517:VRX917566 WBT917517:WBT917566 WLP917517:WLP917566 WVL917517:WVL917566 D983053:D983102 IZ983053:IZ983102 SV983053:SV983102 ACR983053:ACR983102 AMN983053:AMN983102 AWJ983053:AWJ983102 BGF983053:BGF983102 BQB983053:BQB983102 BZX983053:BZX983102 CJT983053:CJT983102 CTP983053:CTP983102 DDL983053:DDL983102 DNH983053:DNH983102 DXD983053:DXD983102 EGZ983053:EGZ983102 EQV983053:EQV983102 FAR983053:FAR983102 FKN983053:FKN983102 FUJ983053:FUJ983102 GEF983053:GEF983102 GOB983053:GOB983102 GXX983053:GXX983102 HHT983053:HHT983102 HRP983053:HRP983102 IBL983053:IBL983102 ILH983053:ILH983102 IVD983053:IVD983102 JEZ983053:JEZ983102 JOV983053:JOV983102 JYR983053:JYR983102 KIN983053:KIN983102 KSJ983053:KSJ983102 LCF983053:LCF983102 LMB983053:LMB983102 LVX983053:LVX983102 MFT983053:MFT983102 MPP983053:MPP983102 MZL983053:MZL983102 NJH983053:NJH983102 NTD983053:NTD983102 OCZ983053:OCZ983102 OMV983053:OMV983102 OWR983053:OWR983102 PGN983053:PGN983102 PQJ983053:PQJ983102 QAF983053:QAF983102 QKB983053:QKB983102 QTX983053:QTX983102 RDT983053:RDT983102 RNP983053:RNP983102 RXL983053:RXL983102 SHH983053:SHH983102 SRD983053:SRD983102 TAZ983053:TAZ983102 TKV983053:TKV983102 TUR983053:TUR983102 UEN983053:UEN983102 UOJ983053:UOJ983102 UYF983053:UYF983102 VIB983053:VIB983102 VRX983053:VRX983102 WBT983053:WBT983102 WLP983053:WLP983102 WVL983053:WVL983102" xr:uid="{00000000-0002-0000-0900-000000000000}">
      <formula1>"代理店,特約店,販売店,その他（自社製含む）"</formula1>
    </dataValidation>
  </dataValidations>
  <pageMargins left="0.78740157480314965" right="0.78740157480314965" top="0.78740157480314965" bottom="0.78740157480314965" header="0.31496062992125984" footer="0.31496062992125984"/>
  <pageSetup paperSize="9" orientation="portrait" r:id="rId1"/>
  <headerFooter>
    <oddFooter>&amp;P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No4"/>
  <dimension ref="A1:F142"/>
  <sheetViews>
    <sheetView showGridLines="0" view="pageBreakPreview" zoomScaleNormal="100" zoomScaleSheetLayoutView="100" workbookViewId="0">
      <selection activeCell="E13" sqref="E13:I13"/>
    </sheetView>
  </sheetViews>
  <sheetFormatPr defaultRowHeight="13.5" x14ac:dyDescent="0.15"/>
  <cols>
    <col min="1" max="1" width="3.25" style="73" bestFit="1" customWidth="1"/>
    <col min="2" max="2" width="26.875" style="73" customWidth="1"/>
    <col min="3" max="3" width="12.25" style="73" customWidth="1"/>
    <col min="4" max="4" width="61.25" style="73" customWidth="1"/>
    <col min="5" max="5" width="30.625" style="73" customWidth="1"/>
    <col min="6" max="6" width="4" style="73" customWidth="1"/>
    <col min="7" max="255" width="9" style="73"/>
    <col min="256" max="256" width="3.25" style="73" bestFit="1" customWidth="1"/>
    <col min="257" max="257" width="26.875" style="73" customWidth="1"/>
    <col min="258" max="258" width="12.25" style="73" customWidth="1"/>
    <col min="259" max="259" width="61.25" style="73" customWidth="1"/>
    <col min="260" max="261" width="15.625" style="73" customWidth="1"/>
    <col min="262" max="262" width="4" style="73" customWidth="1"/>
    <col min="263" max="511" width="9" style="73"/>
    <col min="512" max="512" width="3.25" style="73" bestFit="1" customWidth="1"/>
    <col min="513" max="513" width="26.875" style="73" customWidth="1"/>
    <col min="514" max="514" width="12.25" style="73" customWidth="1"/>
    <col min="515" max="515" width="61.25" style="73" customWidth="1"/>
    <col min="516" max="517" width="15.625" style="73" customWidth="1"/>
    <col min="518" max="518" width="4" style="73" customWidth="1"/>
    <col min="519" max="767" width="9" style="73"/>
    <col min="768" max="768" width="3.25" style="73" bestFit="1" customWidth="1"/>
    <col min="769" max="769" width="26.875" style="73" customWidth="1"/>
    <col min="770" max="770" width="12.25" style="73" customWidth="1"/>
    <col min="771" max="771" width="61.25" style="73" customWidth="1"/>
    <col min="772" max="773" width="15.625" style="73" customWidth="1"/>
    <col min="774" max="774" width="4" style="73" customWidth="1"/>
    <col min="775" max="1023" width="9" style="73"/>
    <col min="1024" max="1024" width="3.25" style="73" bestFit="1" customWidth="1"/>
    <col min="1025" max="1025" width="26.875" style="73" customWidth="1"/>
    <col min="1026" max="1026" width="12.25" style="73" customWidth="1"/>
    <col min="1027" max="1027" width="61.25" style="73" customWidth="1"/>
    <col min="1028" max="1029" width="15.625" style="73" customWidth="1"/>
    <col min="1030" max="1030" width="4" style="73" customWidth="1"/>
    <col min="1031" max="1279" width="9" style="73"/>
    <col min="1280" max="1280" width="3.25" style="73" bestFit="1" customWidth="1"/>
    <col min="1281" max="1281" width="26.875" style="73" customWidth="1"/>
    <col min="1282" max="1282" width="12.25" style="73" customWidth="1"/>
    <col min="1283" max="1283" width="61.25" style="73" customWidth="1"/>
    <col min="1284" max="1285" width="15.625" style="73" customWidth="1"/>
    <col min="1286" max="1286" width="4" style="73" customWidth="1"/>
    <col min="1287" max="1535" width="9" style="73"/>
    <col min="1536" max="1536" width="3.25" style="73" bestFit="1" customWidth="1"/>
    <col min="1537" max="1537" width="26.875" style="73" customWidth="1"/>
    <col min="1538" max="1538" width="12.25" style="73" customWidth="1"/>
    <col min="1539" max="1539" width="61.25" style="73" customWidth="1"/>
    <col min="1540" max="1541" width="15.625" style="73" customWidth="1"/>
    <col min="1542" max="1542" width="4" style="73" customWidth="1"/>
    <col min="1543" max="1791" width="9" style="73"/>
    <col min="1792" max="1792" width="3.25" style="73" bestFit="1" customWidth="1"/>
    <col min="1793" max="1793" width="26.875" style="73" customWidth="1"/>
    <col min="1794" max="1794" width="12.25" style="73" customWidth="1"/>
    <col min="1795" max="1795" width="61.25" style="73" customWidth="1"/>
    <col min="1796" max="1797" width="15.625" style="73" customWidth="1"/>
    <col min="1798" max="1798" width="4" style="73" customWidth="1"/>
    <col min="1799" max="2047" width="9" style="73"/>
    <col min="2048" max="2048" width="3.25" style="73" bestFit="1" customWidth="1"/>
    <col min="2049" max="2049" width="26.875" style="73" customWidth="1"/>
    <col min="2050" max="2050" width="12.25" style="73" customWidth="1"/>
    <col min="2051" max="2051" width="61.25" style="73" customWidth="1"/>
    <col min="2052" max="2053" width="15.625" style="73" customWidth="1"/>
    <col min="2054" max="2054" width="4" style="73" customWidth="1"/>
    <col min="2055" max="2303" width="9" style="73"/>
    <col min="2304" max="2304" width="3.25" style="73" bestFit="1" customWidth="1"/>
    <col min="2305" max="2305" width="26.875" style="73" customWidth="1"/>
    <col min="2306" max="2306" width="12.25" style="73" customWidth="1"/>
    <col min="2307" max="2307" width="61.25" style="73" customWidth="1"/>
    <col min="2308" max="2309" width="15.625" style="73" customWidth="1"/>
    <col min="2310" max="2310" width="4" style="73" customWidth="1"/>
    <col min="2311" max="2559" width="9" style="73"/>
    <col min="2560" max="2560" width="3.25" style="73" bestFit="1" customWidth="1"/>
    <col min="2561" max="2561" width="26.875" style="73" customWidth="1"/>
    <col min="2562" max="2562" width="12.25" style="73" customWidth="1"/>
    <col min="2563" max="2563" width="61.25" style="73" customWidth="1"/>
    <col min="2564" max="2565" width="15.625" style="73" customWidth="1"/>
    <col min="2566" max="2566" width="4" style="73" customWidth="1"/>
    <col min="2567" max="2815" width="9" style="73"/>
    <col min="2816" max="2816" width="3.25" style="73" bestFit="1" customWidth="1"/>
    <col min="2817" max="2817" width="26.875" style="73" customWidth="1"/>
    <col min="2818" max="2818" width="12.25" style="73" customWidth="1"/>
    <col min="2819" max="2819" width="61.25" style="73" customWidth="1"/>
    <col min="2820" max="2821" width="15.625" style="73" customWidth="1"/>
    <col min="2822" max="2822" width="4" style="73" customWidth="1"/>
    <col min="2823" max="3071" width="9" style="73"/>
    <col min="3072" max="3072" width="3.25" style="73" bestFit="1" customWidth="1"/>
    <col min="3073" max="3073" width="26.875" style="73" customWidth="1"/>
    <col min="3074" max="3074" width="12.25" style="73" customWidth="1"/>
    <col min="3075" max="3075" width="61.25" style="73" customWidth="1"/>
    <col min="3076" max="3077" width="15.625" style="73" customWidth="1"/>
    <col min="3078" max="3078" width="4" style="73" customWidth="1"/>
    <col min="3079" max="3327" width="9" style="73"/>
    <col min="3328" max="3328" width="3.25" style="73" bestFit="1" customWidth="1"/>
    <col min="3329" max="3329" width="26.875" style="73" customWidth="1"/>
    <col min="3330" max="3330" width="12.25" style="73" customWidth="1"/>
    <col min="3331" max="3331" width="61.25" style="73" customWidth="1"/>
    <col min="3332" max="3333" width="15.625" style="73" customWidth="1"/>
    <col min="3334" max="3334" width="4" style="73" customWidth="1"/>
    <col min="3335" max="3583" width="9" style="73"/>
    <col min="3584" max="3584" width="3.25" style="73" bestFit="1" customWidth="1"/>
    <col min="3585" max="3585" width="26.875" style="73" customWidth="1"/>
    <col min="3586" max="3586" width="12.25" style="73" customWidth="1"/>
    <col min="3587" max="3587" width="61.25" style="73" customWidth="1"/>
    <col min="3588" max="3589" width="15.625" style="73" customWidth="1"/>
    <col min="3590" max="3590" width="4" style="73" customWidth="1"/>
    <col min="3591" max="3839" width="9" style="73"/>
    <col min="3840" max="3840" width="3.25" style="73" bestFit="1" customWidth="1"/>
    <col min="3841" max="3841" width="26.875" style="73" customWidth="1"/>
    <col min="3842" max="3842" width="12.25" style="73" customWidth="1"/>
    <col min="3843" max="3843" width="61.25" style="73" customWidth="1"/>
    <col min="3844" max="3845" width="15.625" style="73" customWidth="1"/>
    <col min="3846" max="3846" width="4" style="73" customWidth="1"/>
    <col min="3847" max="4095" width="9" style="73"/>
    <col min="4096" max="4096" width="3.25" style="73" bestFit="1" customWidth="1"/>
    <col min="4097" max="4097" width="26.875" style="73" customWidth="1"/>
    <col min="4098" max="4098" width="12.25" style="73" customWidth="1"/>
    <col min="4099" max="4099" width="61.25" style="73" customWidth="1"/>
    <col min="4100" max="4101" width="15.625" style="73" customWidth="1"/>
    <col min="4102" max="4102" width="4" style="73" customWidth="1"/>
    <col min="4103" max="4351" width="9" style="73"/>
    <col min="4352" max="4352" width="3.25" style="73" bestFit="1" customWidth="1"/>
    <col min="4353" max="4353" width="26.875" style="73" customWidth="1"/>
    <col min="4354" max="4354" width="12.25" style="73" customWidth="1"/>
    <col min="4355" max="4355" width="61.25" style="73" customWidth="1"/>
    <col min="4356" max="4357" width="15.625" style="73" customWidth="1"/>
    <col min="4358" max="4358" width="4" style="73" customWidth="1"/>
    <col min="4359" max="4607" width="9" style="73"/>
    <col min="4608" max="4608" width="3.25" style="73" bestFit="1" customWidth="1"/>
    <col min="4609" max="4609" width="26.875" style="73" customWidth="1"/>
    <col min="4610" max="4610" width="12.25" style="73" customWidth="1"/>
    <col min="4611" max="4611" width="61.25" style="73" customWidth="1"/>
    <col min="4612" max="4613" width="15.625" style="73" customWidth="1"/>
    <col min="4614" max="4614" width="4" style="73" customWidth="1"/>
    <col min="4615" max="4863" width="9" style="73"/>
    <col min="4864" max="4864" width="3.25" style="73" bestFit="1" customWidth="1"/>
    <col min="4865" max="4865" width="26.875" style="73" customWidth="1"/>
    <col min="4866" max="4866" width="12.25" style="73" customWidth="1"/>
    <col min="4867" max="4867" width="61.25" style="73" customWidth="1"/>
    <col min="4868" max="4869" width="15.625" style="73" customWidth="1"/>
    <col min="4870" max="4870" width="4" style="73" customWidth="1"/>
    <col min="4871" max="5119" width="9" style="73"/>
    <col min="5120" max="5120" width="3.25" style="73" bestFit="1" customWidth="1"/>
    <col min="5121" max="5121" width="26.875" style="73" customWidth="1"/>
    <col min="5122" max="5122" width="12.25" style="73" customWidth="1"/>
    <col min="5123" max="5123" width="61.25" style="73" customWidth="1"/>
    <col min="5124" max="5125" width="15.625" style="73" customWidth="1"/>
    <col min="5126" max="5126" width="4" style="73" customWidth="1"/>
    <col min="5127" max="5375" width="9" style="73"/>
    <col min="5376" max="5376" width="3.25" style="73" bestFit="1" customWidth="1"/>
    <col min="5377" max="5377" width="26.875" style="73" customWidth="1"/>
    <col min="5378" max="5378" width="12.25" style="73" customWidth="1"/>
    <col min="5379" max="5379" width="61.25" style="73" customWidth="1"/>
    <col min="5380" max="5381" width="15.625" style="73" customWidth="1"/>
    <col min="5382" max="5382" width="4" style="73" customWidth="1"/>
    <col min="5383" max="5631" width="9" style="73"/>
    <col min="5632" max="5632" width="3.25" style="73" bestFit="1" customWidth="1"/>
    <col min="5633" max="5633" width="26.875" style="73" customWidth="1"/>
    <col min="5634" max="5634" width="12.25" style="73" customWidth="1"/>
    <col min="5635" max="5635" width="61.25" style="73" customWidth="1"/>
    <col min="5636" max="5637" width="15.625" style="73" customWidth="1"/>
    <col min="5638" max="5638" width="4" style="73" customWidth="1"/>
    <col min="5639" max="5887" width="9" style="73"/>
    <col min="5888" max="5888" width="3.25" style="73" bestFit="1" customWidth="1"/>
    <col min="5889" max="5889" width="26.875" style="73" customWidth="1"/>
    <col min="5890" max="5890" width="12.25" style="73" customWidth="1"/>
    <col min="5891" max="5891" width="61.25" style="73" customWidth="1"/>
    <col min="5892" max="5893" width="15.625" style="73" customWidth="1"/>
    <col min="5894" max="5894" width="4" style="73" customWidth="1"/>
    <col min="5895" max="6143" width="9" style="73"/>
    <col min="6144" max="6144" width="3.25" style="73" bestFit="1" customWidth="1"/>
    <col min="6145" max="6145" width="26.875" style="73" customWidth="1"/>
    <col min="6146" max="6146" width="12.25" style="73" customWidth="1"/>
    <col min="6147" max="6147" width="61.25" style="73" customWidth="1"/>
    <col min="6148" max="6149" width="15.625" style="73" customWidth="1"/>
    <col min="6150" max="6150" width="4" style="73" customWidth="1"/>
    <col min="6151" max="6399" width="9" style="73"/>
    <col min="6400" max="6400" width="3.25" style="73" bestFit="1" customWidth="1"/>
    <col min="6401" max="6401" width="26.875" style="73" customWidth="1"/>
    <col min="6402" max="6402" width="12.25" style="73" customWidth="1"/>
    <col min="6403" max="6403" width="61.25" style="73" customWidth="1"/>
    <col min="6404" max="6405" width="15.625" style="73" customWidth="1"/>
    <col min="6406" max="6406" width="4" style="73" customWidth="1"/>
    <col min="6407" max="6655" width="9" style="73"/>
    <col min="6656" max="6656" width="3.25" style="73" bestFit="1" customWidth="1"/>
    <col min="6657" max="6657" width="26.875" style="73" customWidth="1"/>
    <col min="6658" max="6658" width="12.25" style="73" customWidth="1"/>
    <col min="6659" max="6659" width="61.25" style="73" customWidth="1"/>
    <col min="6660" max="6661" width="15.625" style="73" customWidth="1"/>
    <col min="6662" max="6662" width="4" style="73" customWidth="1"/>
    <col min="6663" max="6911" width="9" style="73"/>
    <col min="6912" max="6912" width="3.25" style="73" bestFit="1" customWidth="1"/>
    <col min="6913" max="6913" width="26.875" style="73" customWidth="1"/>
    <col min="6914" max="6914" width="12.25" style="73" customWidth="1"/>
    <col min="6915" max="6915" width="61.25" style="73" customWidth="1"/>
    <col min="6916" max="6917" width="15.625" style="73" customWidth="1"/>
    <col min="6918" max="6918" width="4" style="73" customWidth="1"/>
    <col min="6919" max="7167" width="9" style="73"/>
    <col min="7168" max="7168" width="3.25" style="73" bestFit="1" customWidth="1"/>
    <col min="7169" max="7169" width="26.875" style="73" customWidth="1"/>
    <col min="7170" max="7170" width="12.25" style="73" customWidth="1"/>
    <col min="7171" max="7171" width="61.25" style="73" customWidth="1"/>
    <col min="7172" max="7173" width="15.625" style="73" customWidth="1"/>
    <col min="7174" max="7174" width="4" style="73" customWidth="1"/>
    <col min="7175" max="7423" width="9" style="73"/>
    <col min="7424" max="7424" width="3.25" style="73" bestFit="1" customWidth="1"/>
    <col min="7425" max="7425" width="26.875" style="73" customWidth="1"/>
    <col min="7426" max="7426" width="12.25" style="73" customWidth="1"/>
    <col min="7427" max="7427" width="61.25" style="73" customWidth="1"/>
    <col min="7428" max="7429" width="15.625" style="73" customWidth="1"/>
    <col min="7430" max="7430" width="4" style="73" customWidth="1"/>
    <col min="7431" max="7679" width="9" style="73"/>
    <col min="7680" max="7680" width="3.25" style="73" bestFit="1" customWidth="1"/>
    <col min="7681" max="7681" width="26.875" style="73" customWidth="1"/>
    <col min="7682" max="7682" width="12.25" style="73" customWidth="1"/>
    <col min="7683" max="7683" width="61.25" style="73" customWidth="1"/>
    <col min="7684" max="7685" width="15.625" style="73" customWidth="1"/>
    <col min="7686" max="7686" width="4" style="73" customWidth="1"/>
    <col min="7687" max="7935" width="9" style="73"/>
    <col min="7936" max="7936" width="3.25" style="73" bestFit="1" customWidth="1"/>
    <col min="7937" max="7937" width="26.875" style="73" customWidth="1"/>
    <col min="7938" max="7938" width="12.25" style="73" customWidth="1"/>
    <col min="7939" max="7939" width="61.25" style="73" customWidth="1"/>
    <col min="7940" max="7941" width="15.625" style="73" customWidth="1"/>
    <col min="7942" max="7942" width="4" style="73" customWidth="1"/>
    <col min="7943" max="8191" width="9" style="73"/>
    <col min="8192" max="8192" width="3.25" style="73" bestFit="1" customWidth="1"/>
    <col min="8193" max="8193" width="26.875" style="73" customWidth="1"/>
    <col min="8194" max="8194" width="12.25" style="73" customWidth="1"/>
    <col min="8195" max="8195" width="61.25" style="73" customWidth="1"/>
    <col min="8196" max="8197" width="15.625" style="73" customWidth="1"/>
    <col min="8198" max="8198" width="4" style="73" customWidth="1"/>
    <col min="8199" max="8447" width="9" style="73"/>
    <col min="8448" max="8448" width="3.25" style="73" bestFit="1" customWidth="1"/>
    <col min="8449" max="8449" width="26.875" style="73" customWidth="1"/>
    <col min="8450" max="8450" width="12.25" style="73" customWidth="1"/>
    <col min="8451" max="8451" width="61.25" style="73" customWidth="1"/>
    <col min="8452" max="8453" width="15.625" style="73" customWidth="1"/>
    <col min="8454" max="8454" width="4" style="73" customWidth="1"/>
    <col min="8455" max="8703" width="9" style="73"/>
    <col min="8704" max="8704" width="3.25" style="73" bestFit="1" customWidth="1"/>
    <col min="8705" max="8705" width="26.875" style="73" customWidth="1"/>
    <col min="8706" max="8706" width="12.25" style="73" customWidth="1"/>
    <col min="8707" max="8707" width="61.25" style="73" customWidth="1"/>
    <col min="8708" max="8709" width="15.625" style="73" customWidth="1"/>
    <col min="8710" max="8710" width="4" style="73" customWidth="1"/>
    <col min="8711" max="8959" width="9" style="73"/>
    <col min="8960" max="8960" width="3.25" style="73" bestFit="1" customWidth="1"/>
    <col min="8961" max="8961" width="26.875" style="73" customWidth="1"/>
    <col min="8962" max="8962" width="12.25" style="73" customWidth="1"/>
    <col min="8963" max="8963" width="61.25" style="73" customWidth="1"/>
    <col min="8964" max="8965" width="15.625" style="73" customWidth="1"/>
    <col min="8966" max="8966" width="4" style="73" customWidth="1"/>
    <col min="8967" max="9215" width="9" style="73"/>
    <col min="9216" max="9216" width="3.25" style="73" bestFit="1" customWidth="1"/>
    <col min="9217" max="9217" width="26.875" style="73" customWidth="1"/>
    <col min="9218" max="9218" width="12.25" style="73" customWidth="1"/>
    <col min="9219" max="9219" width="61.25" style="73" customWidth="1"/>
    <col min="9220" max="9221" width="15.625" style="73" customWidth="1"/>
    <col min="9222" max="9222" width="4" style="73" customWidth="1"/>
    <col min="9223" max="9471" width="9" style="73"/>
    <col min="9472" max="9472" width="3.25" style="73" bestFit="1" customWidth="1"/>
    <col min="9473" max="9473" width="26.875" style="73" customWidth="1"/>
    <col min="9474" max="9474" width="12.25" style="73" customWidth="1"/>
    <col min="9475" max="9475" width="61.25" style="73" customWidth="1"/>
    <col min="9476" max="9477" width="15.625" style="73" customWidth="1"/>
    <col min="9478" max="9478" width="4" style="73" customWidth="1"/>
    <col min="9479" max="9727" width="9" style="73"/>
    <col min="9728" max="9728" width="3.25" style="73" bestFit="1" customWidth="1"/>
    <col min="9729" max="9729" width="26.875" style="73" customWidth="1"/>
    <col min="9730" max="9730" width="12.25" style="73" customWidth="1"/>
    <col min="9731" max="9731" width="61.25" style="73" customWidth="1"/>
    <col min="9732" max="9733" width="15.625" style="73" customWidth="1"/>
    <col min="9734" max="9734" width="4" style="73" customWidth="1"/>
    <col min="9735" max="9983" width="9" style="73"/>
    <col min="9984" max="9984" width="3.25" style="73" bestFit="1" customWidth="1"/>
    <col min="9985" max="9985" width="26.875" style="73" customWidth="1"/>
    <col min="9986" max="9986" width="12.25" style="73" customWidth="1"/>
    <col min="9987" max="9987" width="61.25" style="73" customWidth="1"/>
    <col min="9988" max="9989" width="15.625" style="73" customWidth="1"/>
    <col min="9990" max="9990" width="4" style="73" customWidth="1"/>
    <col min="9991" max="10239" width="9" style="73"/>
    <col min="10240" max="10240" width="3.25" style="73" bestFit="1" customWidth="1"/>
    <col min="10241" max="10241" width="26.875" style="73" customWidth="1"/>
    <col min="10242" max="10242" width="12.25" style="73" customWidth="1"/>
    <col min="10243" max="10243" width="61.25" style="73" customWidth="1"/>
    <col min="10244" max="10245" width="15.625" style="73" customWidth="1"/>
    <col min="10246" max="10246" width="4" style="73" customWidth="1"/>
    <col min="10247" max="10495" width="9" style="73"/>
    <col min="10496" max="10496" width="3.25" style="73" bestFit="1" customWidth="1"/>
    <col min="10497" max="10497" width="26.875" style="73" customWidth="1"/>
    <col min="10498" max="10498" width="12.25" style="73" customWidth="1"/>
    <col min="10499" max="10499" width="61.25" style="73" customWidth="1"/>
    <col min="10500" max="10501" width="15.625" style="73" customWidth="1"/>
    <col min="10502" max="10502" width="4" style="73" customWidth="1"/>
    <col min="10503" max="10751" width="9" style="73"/>
    <col min="10752" max="10752" width="3.25" style="73" bestFit="1" customWidth="1"/>
    <col min="10753" max="10753" width="26.875" style="73" customWidth="1"/>
    <col min="10754" max="10754" width="12.25" style="73" customWidth="1"/>
    <col min="10755" max="10755" width="61.25" style="73" customWidth="1"/>
    <col min="10756" max="10757" width="15.625" style="73" customWidth="1"/>
    <col min="10758" max="10758" width="4" style="73" customWidth="1"/>
    <col min="10759" max="11007" width="9" style="73"/>
    <col min="11008" max="11008" width="3.25" style="73" bestFit="1" customWidth="1"/>
    <col min="11009" max="11009" width="26.875" style="73" customWidth="1"/>
    <col min="11010" max="11010" width="12.25" style="73" customWidth="1"/>
    <col min="11011" max="11011" width="61.25" style="73" customWidth="1"/>
    <col min="11012" max="11013" width="15.625" style="73" customWidth="1"/>
    <col min="11014" max="11014" width="4" style="73" customWidth="1"/>
    <col min="11015" max="11263" width="9" style="73"/>
    <col min="11264" max="11264" width="3.25" style="73" bestFit="1" customWidth="1"/>
    <col min="11265" max="11265" width="26.875" style="73" customWidth="1"/>
    <col min="11266" max="11266" width="12.25" style="73" customWidth="1"/>
    <col min="11267" max="11267" width="61.25" style="73" customWidth="1"/>
    <col min="11268" max="11269" width="15.625" style="73" customWidth="1"/>
    <col min="11270" max="11270" width="4" style="73" customWidth="1"/>
    <col min="11271" max="11519" width="9" style="73"/>
    <col min="11520" max="11520" width="3.25" style="73" bestFit="1" customWidth="1"/>
    <col min="11521" max="11521" width="26.875" style="73" customWidth="1"/>
    <col min="11522" max="11522" width="12.25" style="73" customWidth="1"/>
    <col min="11523" max="11523" width="61.25" style="73" customWidth="1"/>
    <col min="11524" max="11525" width="15.625" style="73" customWidth="1"/>
    <col min="11526" max="11526" width="4" style="73" customWidth="1"/>
    <col min="11527" max="11775" width="9" style="73"/>
    <col min="11776" max="11776" width="3.25" style="73" bestFit="1" customWidth="1"/>
    <col min="11777" max="11777" width="26.875" style="73" customWidth="1"/>
    <col min="11778" max="11778" width="12.25" style="73" customWidth="1"/>
    <col min="11779" max="11779" width="61.25" style="73" customWidth="1"/>
    <col min="11780" max="11781" width="15.625" style="73" customWidth="1"/>
    <col min="11782" max="11782" width="4" style="73" customWidth="1"/>
    <col min="11783" max="12031" width="9" style="73"/>
    <col min="12032" max="12032" width="3.25" style="73" bestFit="1" customWidth="1"/>
    <col min="12033" max="12033" width="26.875" style="73" customWidth="1"/>
    <col min="12034" max="12034" width="12.25" style="73" customWidth="1"/>
    <col min="12035" max="12035" width="61.25" style="73" customWidth="1"/>
    <col min="12036" max="12037" width="15.625" style="73" customWidth="1"/>
    <col min="12038" max="12038" width="4" style="73" customWidth="1"/>
    <col min="12039" max="12287" width="9" style="73"/>
    <col min="12288" max="12288" width="3.25" style="73" bestFit="1" customWidth="1"/>
    <col min="12289" max="12289" width="26.875" style="73" customWidth="1"/>
    <col min="12290" max="12290" width="12.25" style="73" customWidth="1"/>
    <col min="12291" max="12291" width="61.25" style="73" customWidth="1"/>
    <col min="12292" max="12293" width="15.625" style="73" customWidth="1"/>
    <col min="12294" max="12294" width="4" style="73" customWidth="1"/>
    <col min="12295" max="12543" width="9" style="73"/>
    <col min="12544" max="12544" width="3.25" style="73" bestFit="1" customWidth="1"/>
    <col min="12545" max="12545" width="26.875" style="73" customWidth="1"/>
    <col min="12546" max="12546" width="12.25" style="73" customWidth="1"/>
    <col min="12547" max="12547" width="61.25" style="73" customWidth="1"/>
    <col min="12548" max="12549" width="15.625" style="73" customWidth="1"/>
    <col min="12550" max="12550" width="4" style="73" customWidth="1"/>
    <col min="12551" max="12799" width="9" style="73"/>
    <col min="12800" max="12800" width="3.25" style="73" bestFit="1" customWidth="1"/>
    <col min="12801" max="12801" width="26.875" style="73" customWidth="1"/>
    <col min="12802" max="12802" width="12.25" style="73" customWidth="1"/>
    <col min="12803" max="12803" width="61.25" style="73" customWidth="1"/>
    <col min="12804" max="12805" width="15.625" style="73" customWidth="1"/>
    <col min="12806" max="12806" width="4" style="73" customWidth="1"/>
    <col min="12807" max="13055" width="9" style="73"/>
    <col min="13056" max="13056" width="3.25" style="73" bestFit="1" customWidth="1"/>
    <col min="13057" max="13057" width="26.875" style="73" customWidth="1"/>
    <col min="13058" max="13058" width="12.25" style="73" customWidth="1"/>
    <col min="13059" max="13059" width="61.25" style="73" customWidth="1"/>
    <col min="13060" max="13061" width="15.625" style="73" customWidth="1"/>
    <col min="13062" max="13062" width="4" style="73" customWidth="1"/>
    <col min="13063" max="13311" width="9" style="73"/>
    <col min="13312" max="13312" width="3.25" style="73" bestFit="1" customWidth="1"/>
    <col min="13313" max="13313" width="26.875" style="73" customWidth="1"/>
    <col min="13314" max="13314" width="12.25" style="73" customWidth="1"/>
    <col min="13315" max="13315" width="61.25" style="73" customWidth="1"/>
    <col min="13316" max="13317" width="15.625" style="73" customWidth="1"/>
    <col min="13318" max="13318" width="4" style="73" customWidth="1"/>
    <col min="13319" max="13567" width="9" style="73"/>
    <col min="13568" max="13568" width="3.25" style="73" bestFit="1" customWidth="1"/>
    <col min="13569" max="13569" width="26.875" style="73" customWidth="1"/>
    <col min="13570" max="13570" width="12.25" style="73" customWidth="1"/>
    <col min="13571" max="13571" width="61.25" style="73" customWidth="1"/>
    <col min="13572" max="13573" width="15.625" style="73" customWidth="1"/>
    <col min="13574" max="13574" width="4" style="73" customWidth="1"/>
    <col min="13575" max="13823" width="9" style="73"/>
    <col min="13824" max="13824" width="3.25" style="73" bestFit="1" customWidth="1"/>
    <col min="13825" max="13825" width="26.875" style="73" customWidth="1"/>
    <col min="13826" max="13826" width="12.25" style="73" customWidth="1"/>
    <col min="13827" max="13827" width="61.25" style="73" customWidth="1"/>
    <col min="13828" max="13829" width="15.625" style="73" customWidth="1"/>
    <col min="13830" max="13830" width="4" style="73" customWidth="1"/>
    <col min="13831" max="14079" width="9" style="73"/>
    <col min="14080" max="14080" width="3.25" style="73" bestFit="1" customWidth="1"/>
    <col min="14081" max="14081" width="26.875" style="73" customWidth="1"/>
    <col min="14082" max="14082" width="12.25" style="73" customWidth="1"/>
    <col min="14083" max="14083" width="61.25" style="73" customWidth="1"/>
    <col min="14084" max="14085" width="15.625" style="73" customWidth="1"/>
    <col min="14086" max="14086" width="4" style="73" customWidth="1"/>
    <col min="14087" max="14335" width="9" style="73"/>
    <col min="14336" max="14336" width="3.25" style="73" bestFit="1" customWidth="1"/>
    <col min="14337" max="14337" width="26.875" style="73" customWidth="1"/>
    <col min="14338" max="14338" width="12.25" style="73" customWidth="1"/>
    <col min="14339" max="14339" width="61.25" style="73" customWidth="1"/>
    <col min="14340" max="14341" width="15.625" style="73" customWidth="1"/>
    <col min="14342" max="14342" width="4" style="73" customWidth="1"/>
    <col min="14343" max="14591" width="9" style="73"/>
    <col min="14592" max="14592" width="3.25" style="73" bestFit="1" customWidth="1"/>
    <col min="14593" max="14593" width="26.875" style="73" customWidth="1"/>
    <col min="14594" max="14594" width="12.25" style="73" customWidth="1"/>
    <col min="14595" max="14595" width="61.25" style="73" customWidth="1"/>
    <col min="14596" max="14597" width="15.625" style="73" customWidth="1"/>
    <col min="14598" max="14598" width="4" style="73" customWidth="1"/>
    <col min="14599" max="14847" width="9" style="73"/>
    <col min="14848" max="14848" width="3.25" style="73" bestFit="1" customWidth="1"/>
    <col min="14849" max="14849" width="26.875" style="73" customWidth="1"/>
    <col min="14850" max="14850" width="12.25" style="73" customWidth="1"/>
    <col min="14851" max="14851" width="61.25" style="73" customWidth="1"/>
    <col min="14852" max="14853" width="15.625" style="73" customWidth="1"/>
    <col min="14854" max="14854" width="4" style="73" customWidth="1"/>
    <col min="14855" max="15103" width="9" style="73"/>
    <col min="15104" max="15104" width="3.25" style="73" bestFit="1" customWidth="1"/>
    <col min="15105" max="15105" width="26.875" style="73" customWidth="1"/>
    <col min="15106" max="15106" width="12.25" style="73" customWidth="1"/>
    <col min="15107" max="15107" width="61.25" style="73" customWidth="1"/>
    <col min="15108" max="15109" width="15.625" style="73" customWidth="1"/>
    <col min="15110" max="15110" width="4" style="73" customWidth="1"/>
    <col min="15111" max="15359" width="9" style="73"/>
    <col min="15360" max="15360" width="3.25" style="73" bestFit="1" customWidth="1"/>
    <col min="15361" max="15361" width="26.875" style="73" customWidth="1"/>
    <col min="15362" max="15362" width="12.25" style="73" customWidth="1"/>
    <col min="15363" max="15363" width="61.25" style="73" customWidth="1"/>
    <col min="15364" max="15365" width="15.625" style="73" customWidth="1"/>
    <col min="15366" max="15366" width="4" style="73" customWidth="1"/>
    <col min="15367" max="15615" width="9" style="73"/>
    <col min="15616" max="15616" width="3.25" style="73" bestFit="1" customWidth="1"/>
    <col min="15617" max="15617" width="26.875" style="73" customWidth="1"/>
    <col min="15618" max="15618" width="12.25" style="73" customWidth="1"/>
    <col min="15619" max="15619" width="61.25" style="73" customWidth="1"/>
    <col min="15620" max="15621" width="15.625" style="73" customWidth="1"/>
    <col min="15622" max="15622" width="4" style="73" customWidth="1"/>
    <col min="15623" max="15871" width="9" style="73"/>
    <col min="15872" max="15872" width="3.25" style="73" bestFit="1" customWidth="1"/>
    <col min="15873" max="15873" width="26.875" style="73" customWidth="1"/>
    <col min="15874" max="15874" width="12.25" style="73" customWidth="1"/>
    <col min="15875" max="15875" width="61.25" style="73" customWidth="1"/>
    <col min="15876" max="15877" width="15.625" style="73" customWidth="1"/>
    <col min="15878" max="15878" width="4" style="73" customWidth="1"/>
    <col min="15879" max="16127" width="9" style="73"/>
    <col min="16128" max="16128" width="3.25" style="73" bestFit="1" customWidth="1"/>
    <col min="16129" max="16129" width="26.875" style="73" customWidth="1"/>
    <col min="16130" max="16130" width="12.25" style="73" customWidth="1"/>
    <col min="16131" max="16131" width="61.25" style="73" customWidth="1"/>
    <col min="16132" max="16133" width="15.625" style="73" customWidth="1"/>
    <col min="16134" max="16134" width="4" style="73" customWidth="1"/>
    <col min="16135" max="16384" width="9" style="73"/>
  </cols>
  <sheetData>
    <row r="1" spans="1:6" s="241" customFormat="1" ht="21" x14ac:dyDescent="0.15">
      <c r="B1" s="245" t="s">
        <v>660</v>
      </c>
    </row>
    <row r="2" spans="1:6" s="251" customFormat="1" ht="14.25" thickBot="1" x14ac:dyDescent="0.2">
      <c r="A2" s="250"/>
      <c r="B2" s="247" t="s">
        <v>662</v>
      </c>
      <c r="C2" s="247"/>
      <c r="D2" s="247"/>
      <c r="F2" s="252"/>
    </row>
    <row r="3" spans="1:6" ht="14.25" thickTop="1" x14ac:dyDescent="0.15">
      <c r="E3" s="144" t="s">
        <v>686</v>
      </c>
    </row>
    <row r="4" spans="1:6" ht="16.5" x14ac:dyDescent="0.15">
      <c r="B4" s="504" t="s">
        <v>687</v>
      </c>
      <c r="C4" s="504"/>
      <c r="D4" s="504"/>
      <c r="E4" s="504"/>
    </row>
    <row r="5" spans="1:6" s="145" customFormat="1" ht="12" x14ac:dyDescent="0.15">
      <c r="B5" s="146"/>
      <c r="C5" s="146"/>
      <c r="D5" s="146"/>
      <c r="E5" s="146"/>
    </row>
    <row r="6" spans="1:6" x14ac:dyDescent="0.15">
      <c r="D6" s="144" t="s">
        <v>641</v>
      </c>
      <c r="E6" s="225" t="str">
        <f>本社!Z24&amp;""</f>
        <v/>
      </c>
    </row>
    <row r="7" spans="1:6" x14ac:dyDescent="0.15">
      <c r="A7" s="145"/>
      <c r="B7" s="145" t="s">
        <v>665</v>
      </c>
      <c r="C7" s="145"/>
      <c r="D7" s="145"/>
      <c r="E7" s="145"/>
    </row>
    <row r="8" spans="1:6" s="274" customFormat="1" ht="12" x14ac:dyDescent="0.15">
      <c r="B8" s="274" t="s">
        <v>688</v>
      </c>
    </row>
    <row r="9" spans="1:6" s="274" customFormat="1" ht="12" x14ac:dyDescent="0.15">
      <c r="B9" s="274" t="s">
        <v>689</v>
      </c>
    </row>
    <row r="10" spans="1:6" s="274" customFormat="1" ht="12" x14ac:dyDescent="0.15">
      <c r="B10" s="274" t="s">
        <v>776</v>
      </c>
    </row>
    <row r="11" spans="1:6" s="274" customFormat="1" ht="12" x14ac:dyDescent="0.15"/>
    <row r="12" spans="1:6" x14ac:dyDescent="0.15">
      <c r="A12" s="145"/>
      <c r="C12" s="145"/>
      <c r="D12" s="145"/>
      <c r="E12" s="145"/>
    </row>
    <row r="13" spans="1:6" s="272" customFormat="1" ht="24" customHeight="1" x14ac:dyDescent="0.15">
      <c r="A13" s="271"/>
      <c r="B13" s="277" t="s">
        <v>690</v>
      </c>
      <c r="C13" s="277" t="s">
        <v>638</v>
      </c>
      <c r="D13" s="277" t="s">
        <v>639</v>
      </c>
      <c r="E13" s="277" t="s">
        <v>644</v>
      </c>
    </row>
    <row r="14" spans="1:6" ht="24" customHeight="1" x14ac:dyDescent="0.15">
      <c r="A14" s="162">
        <v>1</v>
      </c>
      <c r="B14" s="186" t="s">
        <v>691</v>
      </c>
      <c r="C14" s="191" t="str">
        <f>IF(本社!AM15="","",本社!Z15&amp;"-"&amp;本社!AM15)</f>
        <v/>
      </c>
      <c r="D14" s="186" t="str">
        <f>IF(本社!BZ19="","",本社!Z19&amp;本社!AX19&amp;本社!BZ19)</f>
        <v/>
      </c>
      <c r="E14" s="192" t="str">
        <f>IF(本社!BJ36="","",本社!Z36&amp;"-"&amp;本社!AP36&amp;"-"&amp;本社!BJ36)</f>
        <v/>
      </c>
    </row>
    <row r="15" spans="1:6" ht="24" customHeight="1" x14ac:dyDescent="0.15">
      <c r="A15" s="162">
        <v>2</v>
      </c>
      <c r="B15" s="186"/>
      <c r="C15" s="191"/>
      <c r="D15" s="186"/>
      <c r="E15" s="192"/>
    </row>
    <row r="16" spans="1:6" ht="24" customHeight="1" x14ac:dyDescent="0.15">
      <c r="A16" s="162">
        <v>3</v>
      </c>
      <c r="B16" s="186"/>
      <c r="C16" s="191"/>
      <c r="D16" s="186"/>
      <c r="E16" s="192"/>
    </row>
    <row r="17" spans="1:5" ht="24" customHeight="1" x14ac:dyDescent="0.15">
      <c r="A17" s="162">
        <v>4</v>
      </c>
      <c r="B17" s="186"/>
      <c r="C17" s="191"/>
      <c r="D17" s="186"/>
      <c r="E17" s="192"/>
    </row>
    <row r="18" spans="1:5" ht="24" customHeight="1" x14ac:dyDescent="0.15">
      <c r="A18" s="162">
        <v>5</v>
      </c>
      <c r="B18" s="186"/>
      <c r="C18" s="191"/>
      <c r="D18" s="186"/>
      <c r="E18" s="192"/>
    </row>
    <row r="19" spans="1:5" ht="24" customHeight="1" x14ac:dyDescent="0.15">
      <c r="A19" s="162">
        <v>6</v>
      </c>
      <c r="B19" s="186"/>
      <c r="C19" s="191"/>
      <c r="D19" s="186"/>
      <c r="E19" s="192"/>
    </row>
    <row r="20" spans="1:5" ht="24" customHeight="1" x14ac:dyDescent="0.15">
      <c r="A20" s="162">
        <v>7</v>
      </c>
      <c r="B20" s="186"/>
      <c r="C20" s="191"/>
      <c r="D20" s="186"/>
      <c r="E20" s="192"/>
    </row>
    <row r="21" spans="1:5" ht="24" customHeight="1" x14ac:dyDescent="0.15">
      <c r="A21" s="162">
        <v>8</v>
      </c>
      <c r="B21" s="186"/>
      <c r="C21" s="191"/>
      <c r="D21" s="186"/>
      <c r="E21" s="192"/>
    </row>
    <row r="22" spans="1:5" ht="24" customHeight="1" x14ac:dyDescent="0.15">
      <c r="A22" s="162">
        <v>9</v>
      </c>
      <c r="B22" s="186"/>
      <c r="C22" s="191"/>
      <c r="D22" s="186"/>
      <c r="E22" s="192"/>
    </row>
    <row r="23" spans="1:5" ht="24" customHeight="1" x14ac:dyDescent="0.15">
      <c r="A23" s="162">
        <v>10</v>
      </c>
      <c r="B23" s="186"/>
      <c r="C23" s="191"/>
      <c r="D23" s="186"/>
      <c r="E23" s="192"/>
    </row>
    <row r="24" spans="1:5" ht="24" customHeight="1" x14ac:dyDescent="0.15">
      <c r="A24" s="162">
        <v>11</v>
      </c>
      <c r="B24" s="186"/>
      <c r="C24" s="191"/>
      <c r="D24" s="186"/>
      <c r="E24" s="192"/>
    </row>
    <row r="25" spans="1:5" ht="24" customHeight="1" x14ac:dyDescent="0.15">
      <c r="A25" s="162">
        <v>12</v>
      </c>
      <c r="B25" s="186"/>
      <c r="C25" s="191"/>
      <c r="D25" s="186"/>
      <c r="E25" s="192"/>
    </row>
    <row r="26" spans="1:5" ht="24" customHeight="1" x14ac:dyDescent="0.15">
      <c r="A26" s="162">
        <v>13</v>
      </c>
      <c r="B26" s="186"/>
      <c r="C26" s="191"/>
      <c r="D26" s="186"/>
      <c r="E26" s="192"/>
    </row>
    <row r="27" spans="1:5" ht="24" customHeight="1" x14ac:dyDescent="0.15">
      <c r="A27" s="162">
        <v>14</v>
      </c>
      <c r="B27" s="186"/>
      <c r="C27" s="191"/>
      <c r="D27" s="186"/>
      <c r="E27" s="192"/>
    </row>
    <row r="28" spans="1:5" ht="24" customHeight="1" x14ac:dyDescent="0.15">
      <c r="A28" s="162">
        <v>15</v>
      </c>
      <c r="B28" s="186"/>
      <c r="C28" s="191"/>
      <c r="D28" s="186"/>
      <c r="E28" s="192"/>
    </row>
    <row r="29" spans="1:5" ht="24" customHeight="1" x14ac:dyDescent="0.15">
      <c r="A29" s="162">
        <v>16</v>
      </c>
      <c r="B29" s="186"/>
      <c r="C29" s="191"/>
      <c r="D29" s="186"/>
      <c r="E29" s="192"/>
    </row>
    <row r="30" spans="1:5" ht="24" customHeight="1" x14ac:dyDescent="0.15">
      <c r="A30" s="162">
        <v>17</v>
      </c>
      <c r="B30" s="186"/>
      <c r="C30" s="191"/>
      <c r="D30" s="186"/>
      <c r="E30" s="192"/>
    </row>
    <row r="31" spans="1:5" ht="24" customHeight="1" x14ac:dyDescent="0.15">
      <c r="A31" s="162">
        <v>18</v>
      </c>
      <c r="B31" s="186"/>
      <c r="C31" s="191"/>
      <c r="D31" s="186"/>
      <c r="E31" s="192"/>
    </row>
    <row r="32" spans="1:5" ht="24" customHeight="1" x14ac:dyDescent="0.15">
      <c r="A32" s="162">
        <v>19</v>
      </c>
      <c r="B32" s="186"/>
      <c r="C32" s="191"/>
      <c r="D32" s="186"/>
      <c r="E32" s="192"/>
    </row>
    <row r="33" spans="1:5" ht="24" customHeight="1" x14ac:dyDescent="0.15">
      <c r="A33" s="162">
        <v>20</v>
      </c>
      <c r="B33" s="186"/>
      <c r="C33" s="191"/>
      <c r="D33" s="186"/>
      <c r="E33" s="192"/>
    </row>
    <row r="34" spans="1:5" ht="24" customHeight="1" x14ac:dyDescent="0.15">
      <c r="A34" s="162">
        <v>21</v>
      </c>
      <c r="B34" s="186"/>
      <c r="C34" s="191"/>
      <c r="D34" s="186"/>
      <c r="E34" s="192"/>
    </row>
    <row r="35" spans="1:5" ht="24" customHeight="1" x14ac:dyDescent="0.15">
      <c r="A35" s="162">
        <v>22</v>
      </c>
      <c r="B35" s="186"/>
      <c r="C35" s="191"/>
      <c r="D35" s="186"/>
      <c r="E35" s="192"/>
    </row>
    <row r="36" spans="1:5" ht="24" customHeight="1" x14ac:dyDescent="0.15">
      <c r="A36" s="162">
        <v>23</v>
      </c>
      <c r="B36" s="186"/>
      <c r="C36" s="191"/>
      <c r="D36" s="186"/>
      <c r="E36" s="192"/>
    </row>
    <row r="37" spans="1:5" ht="24" customHeight="1" x14ac:dyDescent="0.15">
      <c r="A37" s="162">
        <v>24</v>
      </c>
      <c r="B37" s="186"/>
      <c r="C37" s="191"/>
      <c r="D37" s="186"/>
      <c r="E37" s="192"/>
    </row>
    <row r="38" spans="1:5" ht="24" customHeight="1" x14ac:dyDescent="0.15">
      <c r="A38" s="162">
        <v>25</v>
      </c>
      <c r="B38" s="186"/>
      <c r="C38" s="191"/>
      <c r="D38" s="186"/>
      <c r="E38" s="192"/>
    </row>
    <row r="39" spans="1:5" ht="24" customHeight="1" x14ac:dyDescent="0.15">
      <c r="A39" s="162">
        <v>26</v>
      </c>
      <c r="B39" s="186"/>
      <c r="C39" s="191"/>
      <c r="D39" s="186"/>
      <c r="E39" s="192"/>
    </row>
    <row r="40" spans="1:5" ht="24" customHeight="1" x14ac:dyDescent="0.15">
      <c r="A40" s="162">
        <v>27</v>
      </c>
      <c r="B40" s="186"/>
      <c r="C40" s="191"/>
      <c r="D40" s="186"/>
      <c r="E40" s="192"/>
    </row>
    <row r="41" spans="1:5" ht="24" customHeight="1" x14ac:dyDescent="0.15">
      <c r="A41" s="162">
        <v>28</v>
      </c>
      <c r="B41" s="186"/>
      <c r="C41" s="191"/>
      <c r="D41" s="186"/>
      <c r="E41" s="192"/>
    </row>
    <row r="42" spans="1:5" ht="24" customHeight="1" x14ac:dyDescent="0.15">
      <c r="A42" s="162">
        <v>29</v>
      </c>
      <c r="B42" s="186"/>
      <c r="C42" s="191"/>
      <c r="D42" s="186"/>
      <c r="E42" s="192"/>
    </row>
    <row r="43" spans="1:5" ht="24" customHeight="1" x14ac:dyDescent="0.15">
      <c r="A43" s="162">
        <v>30</v>
      </c>
      <c r="B43" s="186"/>
      <c r="C43" s="191"/>
      <c r="D43" s="186"/>
      <c r="E43" s="192"/>
    </row>
    <row r="44" spans="1:5" ht="24" customHeight="1" x14ac:dyDescent="0.15">
      <c r="A44" s="162">
        <v>31</v>
      </c>
      <c r="B44" s="186"/>
      <c r="C44" s="191"/>
      <c r="D44" s="186"/>
      <c r="E44" s="192"/>
    </row>
    <row r="45" spans="1:5" ht="24" customHeight="1" x14ac:dyDescent="0.15">
      <c r="A45" s="162">
        <v>32</v>
      </c>
      <c r="B45" s="186"/>
      <c r="C45" s="191"/>
      <c r="D45" s="186"/>
      <c r="E45" s="192"/>
    </row>
    <row r="46" spans="1:5" ht="24" customHeight="1" x14ac:dyDescent="0.15">
      <c r="A46" s="162">
        <v>33</v>
      </c>
      <c r="B46" s="186"/>
      <c r="C46" s="191"/>
      <c r="D46" s="186"/>
      <c r="E46" s="192"/>
    </row>
    <row r="47" spans="1:5" ht="24" customHeight="1" x14ac:dyDescent="0.15">
      <c r="A47" s="162">
        <v>34</v>
      </c>
      <c r="B47" s="186"/>
      <c r="C47" s="191"/>
      <c r="D47" s="186"/>
      <c r="E47" s="192"/>
    </row>
    <row r="48" spans="1:5" ht="24" customHeight="1" x14ac:dyDescent="0.15">
      <c r="A48" s="162">
        <v>35</v>
      </c>
      <c r="B48" s="186"/>
      <c r="C48" s="191"/>
      <c r="D48" s="186"/>
      <c r="E48" s="192"/>
    </row>
    <row r="49" spans="1:5" ht="24" customHeight="1" x14ac:dyDescent="0.15">
      <c r="A49" s="162">
        <v>36</v>
      </c>
      <c r="B49" s="186"/>
      <c r="C49" s="191"/>
      <c r="D49" s="186"/>
      <c r="E49" s="192"/>
    </row>
    <row r="50" spans="1:5" ht="24" customHeight="1" x14ac:dyDescent="0.15">
      <c r="A50" s="162">
        <v>37</v>
      </c>
      <c r="B50" s="186"/>
      <c r="C50" s="191"/>
      <c r="D50" s="186"/>
      <c r="E50" s="192"/>
    </row>
    <row r="51" spans="1:5" ht="24" customHeight="1" x14ac:dyDescent="0.15">
      <c r="A51" s="162">
        <v>38</v>
      </c>
      <c r="B51" s="186"/>
      <c r="C51" s="191"/>
      <c r="D51" s="186"/>
      <c r="E51" s="192"/>
    </row>
    <row r="52" spans="1:5" ht="24" customHeight="1" x14ac:dyDescent="0.15">
      <c r="A52" s="162">
        <v>39</v>
      </c>
      <c r="B52" s="186"/>
      <c r="C52" s="191"/>
      <c r="D52" s="186"/>
      <c r="E52" s="192"/>
    </row>
    <row r="53" spans="1:5" ht="24" customHeight="1" x14ac:dyDescent="0.15">
      <c r="A53" s="162">
        <v>40</v>
      </c>
      <c r="B53" s="186"/>
      <c r="C53" s="191"/>
      <c r="D53" s="186"/>
      <c r="E53" s="192"/>
    </row>
    <row r="54" spans="1:5" ht="24" customHeight="1" x14ac:dyDescent="0.15">
      <c r="A54" s="162">
        <v>41</v>
      </c>
      <c r="B54" s="186"/>
      <c r="C54" s="191"/>
      <c r="D54" s="186"/>
      <c r="E54" s="192"/>
    </row>
    <row r="55" spans="1:5" ht="24" customHeight="1" x14ac:dyDescent="0.15">
      <c r="A55" s="162">
        <v>42</v>
      </c>
      <c r="B55" s="186"/>
      <c r="C55" s="191"/>
      <c r="D55" s="186"/>
      <c r="E55" s="192"/>
    </row>
    <row r="56" spans="1:5" ht="24" customHeight="1" x14ac:dyDescent="0.15">
      <c r="A56" s="162">
        <v>43</v>
      </c>
      <c r="B56" s="186"/>
      <c r="C56" s="191"/>
      <c r="D56" s="186"/>
      <c r="E56" s="192"/>
    </row>
    <row r="57" spans="1:5" ht="24" customHeight="1" x14ac:dyDescent="0.15">
      <c r="A57" s="162">
        <v>44</v>
      </c>
      <c r="B57" s="186"/>
      <c r="C57" s="191"/>
      <c r="D57" s="186"/>
      <c r="E57" s="192"/>
    </row>
    <row r="58" spans="1:5" ht="24" customHeight="1" x14ac:dyDescent="0.15">
      <c r="A58" s="162">
        <v>45</v>
      </c>
      <c r="B58" s="186"/>
      <c r="C58" s="191"/>
      <c r="D58" s="186"/>
      <c r="E58" s="192"/>
    </row>
    <row r="59" spans="1:5" ht="24" customHeight="1" x14ac:dyDescent="0.15">
      <c r="A59" s="162">
        <v>46</v>
      </c>
      <c r="B59" s="186"/>
      <c r="C59" s="191"/>
      <c r="D59" s="186"/>
      <c r="E59" s="192"/>
    </row>
    <row r="60" spans="1:5" ht="24" customHeight="1" x14ac:dyDescent="0.15">
      <c r="A60" s="162">
        <v>47</v>
      </c>
      <c r="B60" s="186"/>
      <c r="C60" s="191"/>
      <c r="D60" s="186"/>
      <c r="E60" s="192"/>
    </row>
    <row r="61" spans="1:5" ht="24" customHeight="1" x14ac:dyDescent="0.15">
      <c r="A61" s="162">
        <v>48</v>
      </c>
      <c r="B61" s="186"/>
      <c r="C61" s="191"/>
      <c r="D61" s="186"/>
      <c r="E61" s="192"/>
    </row>
    <row r="62" spans="1:5" ht="24" customHeight="1" x14ac:dyDescent="0.15">
      <c r="A62" s="162">
        <v>49</v>
      </c>
      <c r="B62" s="186"/>
      <c r="C62" s="191"/>
      <c r="D62" s="186"/>
      <c r="E62" s="192"/>
    </row>
    <row r="63" spans="1:5" ht="24" customHeight="1" x14ac:dyDescent="0.15">
      <c r="A63" s="162">
        <v>50</v>
      </c>
      <c r="B63" s="186"/>
      <c r="C63" s="191"/>
      <c r="D63" s="186"/>
      <c r="E63" s="192"/>
    </row>
    <row r="64" spans="1:5" ht="24" customHeight="1" x14ac:dyDescent="0.15">
      <c r="A64" s="162">
        <v>51</v>
      </c>
      <c r="B64" s="186"/>
      <c r="C64" s="191"/>
      <c r="D64" s="186"/>
      <c r="E64" s="192"/>
    </row>
    <row r="65" spans="1:5" ht="24" customHeight="1" x14ac:dyDescent="0.15">
      <c r="A65" s="162">
        <v>52</v>
      </c>
      <c r="B65" s="186"/>
      <c r="C65" s="191"/>
      <c r="D65" s="186"/>
      <c r="E65" s="192"/>
    </row>
    <row r="66" spans="1:5" ht="24" customHeight="1" x14ac:dyDescent="0.15">
      <c r="A66" s="162">
        <v>53</v>
      </c>
      <c r="B66" s="186"/>
      <c r="C66" s="191"/>
      <c r="D66" s="186"/>
      <c r="E66" s="192"/>
    </row>
    <row r="67" spans="1:5" ht="24" customHeight="1" x14ac:dyDescent="0.15">
      <c r="A67" s="162">
        <v>54</v>
      </c>
      <c r="B67" s="186"/>
      <c r="C67" s="191"/>
      <c r="D67" s="186"/>
      <c r="E67" s="192"/>
    </row>
    <row r="68" spans="1:5" ht="24" customHeight="1" x14ac:dyDescent="0.15">
      <c r="A68" s="162">
        <v>55</v>
      </c>
      <c r="B68" s="186"/>
      <c r="C68" s="191"/>
      <c r="D68" s="186"/>
      <c r="E68" s="192"/>
    </row>
    <row r="69" spans="1:5" ht="24" customHeight="1" x14ac:dyDescent="0.15">
      <c r="A69" s="162">
        <v>56</v>
      </c>
      <c r="B69" s="186"/>
      <c r="C69" s="191"/>
      <c r="D69" s="186"/>
      <c r="E69" s="192"/>
    </row>
    <row r="70" spans="1:5" ht="24" customHeight="1" x14ac:dyDescent="0.15">
      <c r="A70" s="162">
        <v>57</v>
      </c>
      <c r="B70" s="186"/>
      <c r="C70" s="191"/>
      <c r="D70" s="186"/>
      <c r="E70" s="192"/>
    </row>
    <row r="71" spans="1:5" ht="24" customHeight="1" x14ac:dyDescent="0.15">
      <c r="A71" s="162">
        <v>58</v>
      </c>
      <c r="B71" s="186"/>
      <c r="C71" s="191"/>
      <c r="D71" s="186"/>
      <c r="E71" s="192"/>
    </row>
    <row r="72" spans="1:5" ht="24" customHeight="1" x14ac:dyDescent="0.15">
      <c r="A72" s="162">
        <v>59</v>
      </c>
      <c r="B72" s="186"/>
      <c r="C72" s="191"/>
      <c r="D72" s="186"/>
      <c r="E72" s="192"/>
    </row>
    <row r="73" spans="1:5" ht="24" customHeight="1" x14ac:dyDescent="0.15">
      <c r="A73" s="162">
        <v>60</v>
      </c>
      <c r="B73" s="186"/>
      <c r="C73" s="191"/>
      <c r="D73" s="186"/>
      <c r="E73" s="192"/>
    </row>
    <row r="74" spans="1:5" x14ac:dyDescent="0.15">
      <c r="A74" s="145"/>
      <c r="B74" s="145"/>
      <c r="C74" s="145"/>
      <c r="D74" s="145"/>
      <c r="E74" s="145"/>
    </row>
    <row r="75" spans="1:5" x14ac:dyDescent="0.15">
      <c r="A75" s="145"/>
      <c r="B75" s="145"/>
      <c r="C75" s="145"/>
      <c r="D75" s="145"/>
      <c r="E75" s="145"/>
    </row>
    <row r="76" spans="1:5" x14ac:dyDescent="0.15">
      <c r="A76" s="145"/>
      <c r="B76" s="145"/>
      <c r="C76" s="145"/>
      <c r="D76" s="145"/>
      <c r="E76" s="145"/>
    </row>
    <row r="77" spans="1:5" x14ac:dyDescent="0.15">
      <c r="A77" s="145"/>
      <c r="B77" s="145"/>
      <c r="C77" s="145"/>
      <c r="D77" s="145"/>
      <c r="E77" s="145"/>
    </row>
    <row r="78" spans="1:5" x14ac:dyDescent="0.15">
      <c r="A78" s="145"/>
      <c r="B78" s="145"/>
      <c r="C78" s="145"/>
      <c r="D78" s="145"/>
      <c r="E78" s="145"/>
    </row>
    <row r="79" spans="1:5" x14ac:dyDescent="0.15">
      <c r="A79" s="145"/>
      <c r="B79" s="145"/>
      <c r="C79" s="145"/>
      <c r="D79" s="145"/>
      <c r="E79" s="145"/>
    </row>
    <row r="80" spans="1:5" x14ac:dyDescent="0.15">
      <c r="A80" s="145"/>
      <c r="B80" s="145"/>
      <c r="C80" s="145"/>
      <c r="D80" s="145"/>
      <c r="E80" s="145"/>
    </row>
    <row r="81" spans="1:5" x14ac:dyDescent="0.15">
      <c r="A81" s="145"/>
      <c r="B81" s="145"/>
      <c r="C81" s="145"/>
      <c r="D81" s="145"/>
      <c r="E81" s="145"/>
    </row>
    <row r="82" spans="1:5" x14ac:dyDescent="0.15">
      <c r="A82" s="145"/>
      <c r="B82" s="145"/>
      <c r="C82" s="145"/>
      <c r="D82" s="145"/>
      <c r="E82" s="145"/>
    </row>
    <row r="83" spans="1:5" x14ac:dyDescent="0.15">
      <c r="A83" s="145"/>
      <c r="B83" s="145"/>
      <c r="C83" s="145"/>
      <c r="D83" s="145"/>
      <c r="E83" s="145"/>
    </row>
    <row r="84" spans="1:5" x14ac:dyDescent="0.15">
      <c r="A84" s="145"/>
      <c r="B84" s="145"/>
      <c r="C84" s="145"/>
      <c r="D84" s="145"/>
      <c r="E84" s="145"/>
    </row>
    <row r="85" spans="1:5" x14ac:dyDescent="0.15">
      <c r="A85" s="145"/>
      <c r="B85" s="145"/>
      <c r="C85" s="145"/>
      <c r="D85" s="145"/>
      <c r="E85" s="145"/>
    </row>
    <row r="86" spans="1:5" x14ac:dyDescent="0.15">
      <c r="A86" s="145"/>
      <c r="B86" s="145"/>
      <c r="C86" s="145"/>
      <c r="D86" s="145"/>
      <c r="E86" s="145"/>
    </row>
    <row r="87" spans="1:5" x14ac:dyDescent="0.15">
      <c r="A87" s="145"/>
      <c r="B87" s="145"/>
      <c r="C87" s="145"/>
      <c r="D87" s="145"/>
      <c r="E87" s="145"/>
    </row>
    <row r="88" spans="1:5" x14ac:dyDescent="0.15">
      <c r="A88" s="145"/>
      <c r="B88" s="145"/>
      <c r="C88" s="145"/>
      <c r="D88" s="145"/>
      <c r="E88" s="145"/>
    </row>
    <row r="89" spans="1:5" x14ac:dyDescent="0.15">
      <c r="A89" s="145"/>
      <c r="B89" s="145"/>
      <c r="C89" s="145"/>
      <c r="D89" s="145"/>
      <c r="E89" s="145"/>
    </row>
    <row r="90" spans="1:5" x14ac:dyDescent="0.15">
      <c r="A90" s="145"/>
      <c r="B90" s="145"/>
      <c r="C90" s="145"/>
      <c r="D90" s="145"/>
      <c r="E90" s="145"/>
    </row>
    <row r="91" spans="1:5" x14ac:dyDescent="0.15">
      <c r="A91" s="145"/>
      <c r="B91" s="145"/>
      <c r="C91" s="145"/>
      <c r="D91" s="145"/>
      <c r="E91" s="145"/>
    </row>
    <row r="92" spans="1:5" x14ac:dyDescent="0.15">
      <c r="A92" s="145"/>
      <c r="B92" s="145"/>
      <c r="C92" s="145"/>
      <c r="D92" s="145"/>
      <c r="E92" s="145"/>
    </row>
    <row r="93" spans="1:5" x14ac:dyDescent="0.15">
      <c r="A93" s="145"/>
      <c r="B93" s="145"/>
      <c r="C93" s="145"/>
      <c r="D93" s="145"/>
      <c r="E93" s="145"/>
    </row>
    <row r="94" spans="1:5" x14ac:dyDescent="0.15">
      <c r="A94" s="145"/>
      <c r="B94" s="145"/>
      <c r="C94" s="145"/>
      <c r="D94" s="145"/>
      <c r="E94" s="145"/>
    </row>
    <row r="95" spans="1:5" x14ac:dyDescent="0.15">
      <c r="A95" s="145"/>
      <c r="B95" s="145"/>
      <c r="C95" s="145"/>
      <c r="D95" s="145"/>
      <c r="E95" s="145"/>
    </row>
    <row r="96" spans="1:5" x14ac:dyDescent="0.15">
      <c r="A96" s="145"/>
      <c r="B96" s="145"/>
      <c r="C96" s="145"/>
      <c r="D96" s="145"/>
      <c r="E96" s="145"/>
    </row>
    <row r="97" spans="1:5" x14ac:dyDescent="0.15">
      <c r="A97" s="145"/>
      <c r="B97" s="145"/>
      <c r="C97" s="145"/>
      <c r="D97" s="145"/>
      <c r="E97" s="145"/>
    </row>
    <row r="98" spans="1:5" x14ac:dyDescent="0.15">
      <c r="A98" s="145"/>
      <c r="B98" s="145"/>
      <c r="C98" s="145"/>
      <c r="D98" s="145"/>
      <c r="E98" s="145"/>
    </row>
    <row r="99" spans="1:5" x14ac:dyDescent="0.15">
      <c r="A99" s="145"/>
      <c r="B99" s="145"/>
      <c r="C99" s="145"/>
      <c r="D99" s="145"/>
      <c r="E99" s="145"/>
    </row>
    <row r="100" spans="1:5" x14ac:dyDescent="0.15">
      <c r="A100" s="145"/>
      <c r="B100" s="145"/>
      <c r="C100" s="145"/>
      <c r="D100" s="145"/>
      <c r="E100" s="145"/>
    </row>
    <row r="101" spans="1:5" x14ac:dyDescent="0.15">
      <c r="A101" s="145"/>
      <c r="B101" s="145"/>
      <c r="C101" s="145"/>
      <c r="D101" s="145"/>
      <c r="E101" s="145"/>
    </row>
    <row r="102" spans="1:5" x14ac:dyDescent="0.15">
      <c r="A102" s="145"/>
      <c r="B102" s="145"/>
      <c r="C102" s="145"/>
      <c r="D102" s="145"/>
      <c r="E102" s="145"/>
    </row>
    <row r="103" spans="1:5" x14ac:dyDescent="0.15">
      <c r="A103" s="145"/>
      <c r="B103" s="145"/>
      <c r="C103" s="145"/>
      <c r="D103" s="145"/>
      <c r="E103" s="145"/>
    </row>
    <row r="104" spans="1:5" x14ac:dyDescent="0.15">
      <c r="A104" s="145"/>
      <c r="B104" s="145"/>
      <c r="C104" s="145"/>
      <c r="D104" s="145"/>
      <c r="E104" s="145"/>
    </row>
    <row r="105" spans="1:5" x14ac:dyDescent="0.15">
      <c r="A105" s="145"/>
      <c r="B105" s="145"/>
      <c r="C105" s="145"/>
      <c r="D105" s="145"/>
      <c r="E105" s="145"/>
    </row>
    <row r="106" spans="1:5" x14ac:dyDescent="0.15">
      <c r="A106" s="145"/>
      <c r="B106" s="145"/>
      <c r="C106" s="145"/>
      <c r="D106" s="145"/>
      <c r="E106" s="145"/>
    </row>
    <row r="107" spans="1:5" x14ac:dyDescent="0.15">
      <c r="A107" s="145"/>
      <c r="B107" s="145"/>
      <c r="C107" s="145"/>
      <c r="D107" s="145"/>
      <c r="E107" s="145"/>
    </row>
    <row r="108" spans="1:5" x14ac:dyDescent="0.15">
      <c r="A108" s="145"/>
      <c r="B108" s="145"/>
      <c r="C108" s="145"/>
      <c r="D108" s="145"/>
      <c r="E108" s="145"/>
    </row>
    <row r="109" spans="1:5" x14ac:dyDescent="0.15">
      <c r="A109" s="145"/>
      <c r="B109" s="145"/>
      <c r="C109" s="145"/>
      <c r="D109" s="145"/>
      <c r="E109" s="145"/>
    </row>
    <row r="110" spans="1:5" x14ac:dyDescent="0.15">
      <c r="A110" s="145"/>
      <c r="B110" s="145"/>
      <c r="C110" s="145"/>
      <c r="D110" s="145"/>
      <c r="E110" s="145"/>
    </row>
    <row r="111" spans="1:5" x14ac:dyDescent="0.15">
      <c r="A111" s="145"/>
      <c r="B111" s="145"/>
      <c r="C111" s="145"/>
      <c r="D111" s="145"/>
      <c r="E111" s="145"/>
    </row>
    <row r="112" spans="1:5" x14ac:dyDescent="0.15">
      <c r="A112" s="145"/>
      <c r="B112" s="145"/>
      <c r="C112" s="145"/>
      <c r="D112" s="145"/>
      <c r="E112" s="145"/>
    </row>
    <row r="113" spans="1:5" x14ac:dyDescent="0.15">
      <c r="A113" s="145"/>
      <c r="B113" s="145"/>
      <c r="C113" s="145"/>
      <c r="D113" s="145"/>
      <c r="E113" s="145"/>
    </row>
    <row r="114" spans="1:5" x14ac:dyDescent="0.15">
      <c r="A114" s="145"/>
      <c r="B114" s="145"/>
      <c r="C114" s="145"/>
      <c r="D114" s="145"/>
      <c r="E114" s="145"/>
    </row>
    <row r="115" spans="1:5" x14ac:dyDescent="0.15">
      <c r="A115" s="145"/>
      <c r="B115" s="145"/>
      <c r="C115" s="145"/>
      <c r="D115" s="145"/>
      <c r="E115" s="145"/>
    </row>
    <row r="116" spans="1:5" x14ac:dyDescent="0.15">
      <c r="A116" s="145"/>
      <c r="B116" s="145"/>
      <c r="C116" s="145"/>
      <c r="D116" s="145"/>
      <c r="E116" s="145"/>
    </row>
    <row r="117" spans="1:5" x14ac:dyDescent="0.15">
      <c r="A117" s="145"/>
      <c r="B117" s="145"/>
      <c r="C117" s="145"/>
      <c r="D117" s="145"/>
      <c r="E117" s="145"/>
    </row>
    <row r="118" spans="1:5" x14ac:dyDescent="0.15">
      <c r="A118" s="145"/>
      <c r="B118" s="145"/>
      <c r="C118" s="145"/>
      <c r="D118" s="145"/>
      <c r="E118" s="145"/>
    </row>
    <row r="119" spans="1:5" x14ac:dyDescent="0.15">
      <c r="A119" s="145"/>
      <c r="B119" s="145"/>
      <c r="C119" s="145"/>
      <c r="D119" s="145"/>
      <c r="E119" s="145"/>
    </row>
    <row r="120" spans="1:5" x14ac:dyDescent="0.15">
      <c r="A120" s="145"/>
      <c r="B120" s="145"/>
      <c r="C120" s="145"/>
      <c r="D120" s="145"/>
      <c r="E120" s="145"/>
    </row>
    <row r="121" spans="1:5" x14ac:dyDescent="0.15">
      <c r="A121" s="145"/>
      <c r="B121" s="145"/>
      <c r="C121" s="145"/>
      <c r="D121" s="145"/>
      <c r="E121" s="145"/>
    </row>
    <row r="122" spans="1:5" x14ac:dyDescent="0.15">
      <c r="A122" s="145"/>
      <c r="B122" s="145"/>
      <c r="C122" s="145"/>
      <c r="D122" s="145"/>
      <c r="E122" s="145"/>
    </row>
    <row r="123" spans="1:5" x14ac:dyDescent="0.15">
      <c r="A123" s="145"/>
      <c r="B123" s="145"/>
      <c r="C123" s="145"/>
      <c r="D123" s="145"/>
      <c r="E123" s="145"/>
    </row>
    <row r="124" spans="1:5" x14ac:dyDescent="0.15">
      <c r="A124" s="145"/>
      <c r="B124" s="145"/>
      <c r="C124" s="145"/>
      <c r="D124" s="145"/>
      <c r="E124" s="145"/>
    </row>
    <row r="125" spans="1:5" x14ac:dyDescent="0.15">
      <c r="A125" s="145"/>
      <c r="B125" s="145"/>
      <c r="C125" s="145"/>
      <c r="D125" s="145"/>
      <c r="E125" s="145"/>
    </row>
    <row r="126" spans="1:5" x14ac:dyDescent="0.15">
      <c r="A126" s="145"/>
      <c r="B126" s="145"/>
      <c r="C126" s="145"/>
      <c r="D126" s="145"/>
      <c r="E126" s="145"/>
    </row>
    <row r="127" spans="1:5" x14ac:dyDescent="0.15">
      <c r="A127" s="145"/>
      <c r="B127" s="145"/>
      <c r="C127" s="145"/>
      <c r="D127" s="145"/>
      <c r="E127" s="145"/>
    </row>
    <row r="128" spans="1:5" x14ac:dyDescent="0.15">
      <c r="A128" s="145"/>
      <c r="B128" s="145"/>
      <c r="C128" s="145"/>
      <c r="D128" s="145"/>
      <c r="E128" s="145"/>
    </row>
    <row r="129" spans="1:5" x14ac:dyDescent="0.15">
      <c r="A129" s="145"/>
      <c r="B129" s="145"/>
      <c r="C129" s="145"/>
      <c r="D129" s="145"/>
      <c r="E129" s="145"/>
    </row>
    <row r="130" spans="1:5" x14ac:dyDescent="0.15">
      <c r="A130" s="145"/>
      <c r="B130" s="145"/>
      <c r="C130" s="145"/>
      <c r="D130" s="145"/>
      <c r="E130" s="145"/>
    </row>
    <row r="131" spans="1:5" x14ac:dyDescent="0.15">
      <c r="A131" s="145"/>
      <c r="B131" s="145"/>
      <c r="C131" s="145"/>
      <c r="D131" s="145"/>
      <c r="E131" s="145"/>
    </row>
    <row r="132" spans="1:5" x14ac:dyDescent="0.15">
      <c r="A132" s="145"/>
      <c r="B132" s="145"/>
      <c r="C132" s="145"/>
      <c r="D132" s="145"/>
      <c r="E132" s="145"/>
    </row>
    <row r="133" spans="1:5" x14ac:dyDescent="0.15">
      <c r="A133" s="145"/>
      <c r="B133" s="145"/>
      <c r="C133" s="145"/>
      <c r="D133" s="145"/>
      <c r="E133" s="145"/>
    </row>
    <row r="134" spans="1:5" x14ac:dyDescent="0.15">
      <c r="A134" s="145"/>
      <c r="B134" s="145"/>
      <c r="C134" s="145"/>
      <c r="D134" s="145"/>
      <c r="E134" s="145"/>
    </row>
    <row r="135" spans="1:5" x14ac:dyDescent="0.15">
      <c r="A135" s="145"/>
      <c r="B135" s="145"/>
      <c r="C135" s="145"/>
      <c r="D135" s="145"/>
      <c r="E135" s="145"/>
    </row>
    <row r="136" spans="1:5" x14ac:dyDescent="0.15">
      <c r="A136" s="145"/>
      <c r="B136" s="145"/>
      <c r="C136" s="145"/>
      <c r="D136" s="145"/>
      <c r="E136" s="145"/>
    </row>
    <row r="137" spans="1:5" x14ac:dyDescent="0.15">
      <c r="A137" s="145"/>
      <c r="B137" s="145"/>
      <c r="C137" s="145"/>
      <c r="D137" s="145"/>
      <c r="E137" s="145"/>
    </row>
    <row r="138" spans="1:5" x14ac:dyDescent="0.15">
      <c r="A138" s="145"/>
      <c r="B138" s="145"/>
      <c r="C138" s="145"/>
      <c r="D138" s="145"/>
      <c r="E138" s="145"/>
    </row>
    <row r="139" spans="1:5" x14ac:dyDescent="0.15">
      <c r="A139" s="145"/>
      <c r="B139" s="145"/>
      <c r="C139" s="145"/>
      <c r="D139" s="145"/>
      <c r="E139" s="145"/>
    </row>
    <row r="140" spans="1:5" x14ac:dyDescent="0.15">
      <c r="A140" s="145"/>
      <c r="B140" s="145"/>
      <c r="C140" s="145"/>
      <c r="D140" s="145"/>
      <c r="E140" s="145"/>
    </row>
    <row r="141" spans="1:5" x14ac:dyDescent="0.15">
      <c r="A141" s="145"/>
      <c r="B141" s="145"/>
      <c r="C141" s="145"/>
      <c r="D141" s="145"/>
      <c r="E141" s="145"/>
    </row>
    <row r="142" spans="1:5" x14ac:dyDescent="0.15">
      <c r="A142" s="145"/>
      <c r="B142" s="145"/>
      <c r="C142" s="145"/>
      <c r="D142" s="145"/>
      <c r="E142" s="145"/>
    </row>
  </sheetData>
  <mergeCells count="1">
    <mergeCell ref="B4:E4"/>
  </mergeCells>
  <phoneticPr fontId="2"/>
  <conditionalFormatting sqref="B15:E73">
    <cfRule type="containsBlanks" dxfId="0" priority="1" stopIfTrue="1">
      <formula>LEN(TRIM(B15))=0</formula>
    </cfRule>
  </conditionalFormatting>
  <printOptions horizontalCentered="1"/>
  <pageMargins left="0.78740157480314965" right="0.78740157480314965" top="0.78740157480314965" bottom="0.78740157480314965" header="0.31496062992125984" footer="0.31496062992125984"/>
  <pageSetup paperSize="9" orientation="landscape" r:id="rId1"/>
  <headerFooter>
    <oddFooter>&amp;P / &amp;N ページ</oddFooter>
  </headerFooter>
  <rowBreaks count="1" manualBreakCount="1">
    <brk id="28" min="1"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No5"/>
  <dimension ref="A1:U44"/>
  <sheetViews>
    <sheetView showGridLines="0" view="pageBreakPreview" topLeftCell="A32" zoomScaleNormal="100" zoomScaleSheetLayoutView="100" workbookViewId="0">
      <selection activeCell="H12" sqref="H12"/>
    </sheetView>
  </sheetViews>
  <sheetFormatPr defaultColWidth="4.375" defaultRowHeight="30" customHeight="1" x14ac:dyDescent="0.15"/>
  <cols>
    <col min="1" max="1" width="4.625" style="193" customWidth="1"/>
    <col min="2" max="2" width="4.375" style="193" customWidth="1"/>
    <col min="3" max="3" width="5" style="193" bestFit="1" customWidth="1"/>
    <col min="4" max="18" width="4.375" style="193"/>
    <col min="19" max="19" width="5.625" style="193" customWidth="1"/>
    <col min="20" max="30" width="4.375" style="193"/>
    <col min="31" max="31" width="9.375" style="193" bestFit="1" customWidth="1"/>
    <col min="32" max="32" width="8.5" style="193" bestFit="1" customWidth="1"/>
    <col min="33" max="256" width="4.375" style="193"/>
    <col min="257" max="257" width="4.625" style="193" customWidth="1"/>
    <col min="258" max="258" width="4.375" style="193" customWidth="1"/>
    <col min="259" max="259" width="5" style="193" bestFit="1" customWidth="1"/>
    <col min="260" max="274" width="4.375" style="193"/>
    <col min="275" max="275" width="5.625" style="193" customWidth="1"/>
    <col min="276" max="286" width="4.375" style="193"/>
    <col min="287" max="287" width="9.375" style="193" bestFit="1" customWidth="1"/>
    <col min="288" max="288" width="8.5" style="193" bestFit="1" customWidth="1"/>
    <col min="289" max="512" width="4.375" style="193"/>
    <col min="513" max="513" width="4.625" style="193" customWidth="1"/>
    <col min="514" max="514" width="4.375" style="193" customWidth="1"/>
    <col min="515" max="515" width="5" style="193" bestFit="1" customWidth="1"/>
    <col min="516" max="530" width="4.375" style="193"/>
    <col min="531" max="531" width="5.625" style="193" customWidth="1"/>
    <col min="532" max="542" width="4.375" style="193"/>
    <col min="543" max="543" width="9.375" style="193" bestFit="1" customWidth="1"/>
    <col min="544" max="544" width="8.5" style="193" bestFit="1" customWidth="1"/>
    <col min="545" max="768" width="4.375" style="193"/>
    <col min="769" max="769" width="4.625" style="193" customWidth="1"/>
    <col min="770" max="770" width="4.375" style="193" customWidth="1"/>
    <col min="771" max="771" width="5" style="193" bestFit="1" customWidth="1"/>
    <col min="772" max="786" width="4.375" style="193"/>
    <col min="787" max="787" width="5.625" style="193" customWidth="1"/>
    <col min="788" max="798" width="4.375" style="193"/>
    <col min="799" max="799" width="9.375" style="193" bestFit="1" customWidth="1"/>
    <col min="800" max="800" width="8.5" style="193" bestFit="1" customWidth="1"/>
    <col min="801" max="1024" width="4.375" style="193"/>
    <col min="1025" max="1025" width="4.625" style="193" customWidth="1"/>
    <col min="1026" max="1026" width="4.375" style="193" customWidth="1"/>
    <col min="1027" max="1027" width="5" style="193" bestFit="1" customWidth="1"/>
    <col min="1028" max="1042" width="4.375" style="193"/>
    <col min="1043" max="1043" width="5.625" style="193" customWidth="1"/>
    <col min="1044" max="1054" width="4.375" style="193"/>
    <col min="1055" max="1055" width="9.375" style="193" bestFit="1" customWidth="1"/>
    <col min="1056" max="1056" width="8.5" style="193" bestFit="1" customWidth="1"/>
    <col min="1057" max="1280" width="4.375" style="193"/>
    <col min="1281" max="1281" width="4.625" style="193" customWidth="1"/>
    <col min="1282" max="1282" width="4.375" style="193" customWidth="1"/>
    <col min="1283" max="1283" width="5" style="193" bestFit="1" customWidth="1"/>
    <col min="1284" max="1298" width="4.375" style="193"/>
    <col min="1299" max="1299" width="5.625" style="193" customWidth="1"/>
    <col min="1300" max="1310" width="4.375" style="193"/>
    <col min="1311" max="1311" width="9.375" style="193" bestFit="1" customWidth="1"/>
    <col min="1312" max="1312" width="8.5" style="193" bestFit="1" customWidth="1"/>
    <col min="1313" max="1536" width="4.375" style="193"/>
    <col min="1537" max="1537" width="4.625" style="193" customWidth="1"/>
    <col min="1538" max="1538" width="4.375" style="193" customWidth="1"/>
    <col min="1539" max="1539" width="5" style="193" bestFit="1" customWidth="1"/>
    <col min="1540" max="1554" width="4.375" style="193"/>
    <col min="1555" max="1555" width="5.625" style="193" customWidth="1"/>
    <col min="1556" max="1566" width="4.375" style="193"/>
    <col min="1567" max="1567" width="9.375" style="193" bestFit="1" customWidth="1"/>
    <col min="1568" max="1568" width="8.5" style="193" bestFit="1" customWidth="1"/>
    <col min="1569" max="1792" width="4.375" style="193"/>
    <col min="1793" max="1793" width="4.625" style="193" customWidth="1"/>
    <col min="1794" max="1794" width="4.375" style="193" customWidth="1"/>
    <col min="1795" max="1795" width="5" style="193" bestFit="1" customWidth="1"/>
    <col min="1796" max="1810" width="4.375" style="193"/>
    <col min="1811" max="1811" width="5.625" style="193" customWidth="1"/>
    <col min="1812" max="1822" width="4.375" style="193"/>
    <col min="1823" max="1823" width="9.375" style="193" bestFit="1" customWidth="1"/>
    <col min="1824" max="1824" width="8.5" style="193" bestFit="1" customWidth="1"/>
    <col min="1825" max="2048" width="4.375" style="193"/>
    <col min="2049" max="2049" width="4.625" style="193" customWidth="1"/>
    <col min="2050" max="2050" width="4.375" style="193" customWidth="1"/>
    <col min="2051" max="2051" width="5" style="193" bestFit="1" customWidth="1"/>
    <col min="2052" max="2066" width="4.375" style="193"/>
    <col min="2067" max="2067" width="5.625" style="193" customWidth="1"/>
    <col min="2068" max="2078" width="4.375" style="193"/>
    <col min="2079" max="2079" width="9.375" style="193" bestFit="1" customWidth="1"/>
    <col min="2080" max="2080" width="8.5" style="193" bestFit="1" customWidth="1"/>
    <col min="2081" max="2304" width="4.375" style="193"/>
    <col min="2305" max="2305" width="4.625" style="193" customWidth="1"/>
    <col min="2306" max="2306" width="4.375" style="193" customWidth="1"/>
    <col min="2307" max="2307" width="5" style="193" bestFit="1" customWidth="1"/>
    <col min="2308" max="2322" width="4.375" style="193"/>
    <col min="2323" max="2323" width="5.625" style="193" customWidth="1"/>
    <col min="2324" max="2334" width="4.375" style="193"/>
    <col min="2335" max="2335" width="9.375" style="193" bestFit="1" customWidth="1"/>
    <col min="2336" max="2336" width="8.5" style="193" bestFit="1" customWidth="1"/>
    <col min="2337" max="2560" width="4.375" style="193"/>
    <col min="2561" max="2561" width="4.625" style="193" customWidth="1"/>
    <col min="2562" max="2562" width="4.375" style="193" customWidth="1"/>
    <col min="2563" max="2563" width="5" style="193" bestFit="1" customWidth="1"/>
    <col min="2564" max="2578" width="4.375" style="193"/>
    <col min="2579" max="2579" width="5.625" style="193" customWidth="1"/>
    <col min="2580" max="2590" width="4.375" style="193"/>
    <col min="2591" max="2591" width="9.375" style="193" bestFit="1" customWidth="1"/>
    <col min="2592" max="2592" width="8.5" style="193" bestFit="1" customWidth="1"/>
    <col min="2593" max="2816" width="4.375" style="193"/>
    <col min="2817" max="2817" width="4.625" style="193" customWidth="1"/>
    <col min="2818" max="2818" width="4.375" style="193" customWidth="1"/>
    <col min="2819" max="2819" width="5" style="193" bestFit="1" customWidth="1"/>
    <col min="2820" max="2834" width="4.375" style="193"/>
    <col min="2835" max="2835" width="5.625" style="193" customWidth="1"/>
    <col min="2836" max="2846" width="4.375" style="193"/>
    <col min="2847" max="2847" width="9.375" style="193" bestFit="1" customWidth="1"/>
    <col min="2848" max="2848" width="8.5" style="193" bestFit="1" customWidth="1"/>
    <col min="2849" max="3072" width="4.375" style="193"/>
    <col min="3073" max="3073" width="4.625" style="193" customWidth="1"/>
    <col min="3074" max="3074" width="4.375" style="193" customWidth="1"/>
    <col min="3075" max="3075" width="5" style="193" bestFit="1" customWidth="1"/>
    <col min="3076" max="3090" width="4.375" style="193"/>
    <col min="3091" max="3091" width="5.625" style="193" customWidth="1"/>
    <col min="3092" max="3102" width="4.375" style="193"/>
    <col min="3103" max="3103" width="9.375" style="193" bestFit="1" customWidth="1"/>
    <col min="3104" max="3104" width="8.5" style="193" bestFit="1" customWidth="1"/>
    <col min="3105" max="3328" width="4.375" style="193"/>
    <col min="3329" max="3329" width="4.625" style="193" customWidth="1"/>
    <col min="3330" max="3330" width="4.375" style="193" customWidth="1"/>
    <col min="3331" max="3331" width="5" style="193" bestFit="1" customWidth="1"/>
    <col min="3332" max="3346" width="4.375" style="193"/>
    <col min="3347" max="3347" width="5.625" style="193" customWidth="1"/>
    <col min="3348" max="3358" width="4.375" style="193"/>
    <col min="3359" max="3359" width="9.375" style="193" bestFit="1" customWidth="1"/>
    <col min="3360" max="3360" width="8.5" style="193" bestFit="1" customWidth="1"/>
    <col min="3361" max="3584" width="4.375" style="193"/>
    <col min="3585" max="3585" width="4.625" style="193" customWidth="1"/>
    <col min="3586" max="3586" width="4.375" style="193" customWidth="1"/>
    <col min="3587" max="3587" width="5" style="193" bestFit="1" customWidth="1"/>
    <col min="3588" max="3602" width="4.375" style="193"/>
    <col min="3603" max="3603" width="5.625" style="193" customWidth="1"/>
    <col min="3604" max="3614" width="4.375" style="193"/>
    <col min="3615" max="3615" width="9.375" style="193" bestFit="1" customWidth="1"/>
    <col min="3616" max="3616" width="8.5" style="193" bestFit="1" customWidth="1"/>
    <col min="3617" max="3840" width="4.375" style="193"/>
    <col min="3841" max="3841" width="4.625" style="193" customWidth="1"/>
    <col min="3842" max="3842" width="4.375" style="193" customWidth="1"/>
    <col min="3843" max="3843" width="5" style="193" bestFit="1" customWidth="1"/>
    <col min="3844" max="3858" width="4.375" style="193"/>
    <col min="3859" max="3859" width="5.625" style="193" customWidth="1"/>
    <col min="3860" max="3870" width="4.375" style="193"/>
    <col min="3871" max="3871" width="9.375" style="193" bestFit="1" customWidth="1"/>
    <col min="3872" max="3872" width="8.5" style="193" bestFit="1" customWidth="1"/>
    <col min="3873" max="4096" width="4.375" style="193"/>
    <col min="4097" max="4097" width="4.625" style="193" customWidth="1"/>
    <col min="4098" max="4098" width="4.375" style="193" customWidth="1"/>
    <col min="4099" max="4099" width="5" style="193" bestFit="1" customWidth="1"/>
    <col min="4100" max="4114" width="4.375" style="193"/>
    <col min="4115" max="4115" width="5.625" style="193" customWidth="1"/>
    <col min="4116" max="4126" width="4.375" style="193"/>
    <col min="4127" max="4127" width="9.375" style="193" bestFit="1" customWidth="1"/>
    <col min="4128" max="4128" width="8.5" style="193" bestFit="1" customWidth="1"/>
    <col min="4129" max="4352" width="4.375" style="193"/>
    <col min="4353" max="4353" width="4.625" style="193" customWidth="1"/>
    <col min="4354" max="4354" width="4.375" style="193" customWidth="1"/>
    <col min="4355" max="4355" width="5" style="193" bestFit="1" customWidth="1"/>
    <col min="4356" max="4370" width="4.375" style="193"/>
    <col min="4371" max="4371" width="5.625" style="193" customWidth="1"/>
    <col min="4372" max="4382" width="4.375" style="193"/>
    <col min="4383" max="4383" width="9.375" style="193" bestFit="1" customWidth="1"/>
    <col min="4384" max="4384" width="8.5" style="193" bestFit="1" customWidth="1"/>
    <col min="4385" max="4608" width="4.375" style="193"/>
    <col min="4609" max="4609" width="4.625" style="193" customWidth="1"/>
    <col min="4610" max="4610" width="4.375" style="193" customWidth="1"/>
    <col min="4611" max="4611" width="5" style="193" bestFit="1" customWidth="1"/>
    <col min="4612" max="4626" width="4.375" style="193"/>
    <col min="4627" max="4627" width="5.625" style="193" customWidth="1"/>
    <col min="4628" max="4638" width="4.375" style="193"/>
    <col min="4639" max="4639" width="9.375" style="193" bestFit="1" customWidth="1"/>
    <col min="4640" max="4640" width="8.5" style="193" bestFit="1" customWidth="1"/>
    <col min="4641" max="4864" width="4.375" style="193"/>
    <col min="4865" max="4865" width="4.625" style="193" customWidth="1"/>
    <col min="4866" max="4866" width="4.375" style="193" customWidth="1"/>
    <col min="4867" max="4867" width="5" style="193" bestFit="1" customWidth="1"/>
    <col min="4868" max="4882" width="4.375" style="193"/>
    <col min="4883" max="4883" width="5.625" style="193" customWidth="1"/>
    <col min="4884" max="4894" width="4.375" style="193"/>
    <col min="4895" max="4895" width="9.375" style="193" bestFit="1" customWidth="1"/>
    <col min="4896" max="4896" width="8.5" style="193" bestFit="1" customWidth="1"/>
    <col min="4897" max="5120" width="4.375" style="193"/>
    <col min="5121" max="5121" width="4.625" style="193" customWidth="1"/>
    <col min="5122" max="5122" width="4.375" style="193" customWidth="1"/>
    <col min="5123" max="5123" width="5" style="193" bestFit="1" customWidth="1"/>
    <col min="5124" max="5138" width="4.375" style="193"/>
    <col min="5139" max="5139" width="5.625" style="193" customWidth="1"/>
    <col min="5140" max="5150" width="4.375" style="193"/>
    <col min="5151" max="5151" width="9.375" style="193" bestFit="1" customWidth="1"/>
    <col min="5152" max="5152" width="8.5" style="193" bestFit="1" customWidth="1"/>
    <col min="5153" max="5376" width="4.375" style="193"/>
    <col min="5377" max="5377" width="4.625" style="193" customWidth="1"/>
    <col min="5378" max="5378" width="4.375" style="193" customWidth="1"/>
    <col min="5379" max="5379" width="5" style="193" bestFit="1" customWidth="1"/>
    <col min="5380" max="5394" width="4.375" style="193"/>
    <col min="5395" max="5395" width="5.625" style="193" customWidth="1"/>
    <col min="5396" max="5406" width="4.375" style="193"/>
    <col min="5407" max="5407" width="9.375" style="193" bestFit="1" customWidth="1"/>
    <col min="5408" max="5408" width="8.5" style="193" bestFit="1" customWidth="1"/>
    <col min="5409" max="5632" width="4.375" style="193"/>
    <col min="5633" max="5633" width="4.625" style="193" customWidth="1"/>
    <col min="5634" max="5634" width="4.375" style="193" customWidth="1"/>
    <col min="5635" max="5635" width="5" style="193" bestFit="1" customWidth="1"/>
    <col min="5636" max="5650" width="4.375" style="193"/>
    <col min="5651" max="5651" width="5.625" style="193" customWidth="1"/>
    <col min="5652" max="5662" width="4.375" style="193"/>
    <col min="5663" max="5663" width="9.375" style="193" bestFit="1" customWidth="1"/>
    <col min="5664" max="5664" width="8.5" style="193" bestFit="1" customWidth="1"/>
    <col min="5665" max="5888" width="4.375" style="193"/>
    <col min="5889" max="5889" width="4.625" style="193" customWidth="1"/>
    <col min="5890" max="5890" width="4.375" style="193" customWidth="1"/>
    <col min="5891" max="5891" width="5" style="193" bestFit="1" customWidth="1"/>
    <col min="5892" max="5906" width="4.375" style="193"/>
    <col min="5907" max="5907" width="5.625" style="193" customWidth="1"/>
    <col min="5908" max="5918" width="4.375" style="193"/>
    <col min="5919" max="5919" width="9.375" style="193" bestFit="1" customWidth="1"/>
    <col min="5920" max="5920" width="8.5" style="193" bestFit="1" customWidth="1"/>
    <col min="5921" max="6144" width="4.375" style="193"/>
    <col min="6145" max="6145" width="4.625" style="193" customWidth="1"/>
    <col min="6146" max="6146" width="4.375" style="193" customWidth="1"/>
    <col min="6147" max="6147" width="5" style="193" bestFit="1" customWidth="1"/>
    <col min="6148" max="6162" width="4.375" style="193"/>
    <col min="6163" max="6163" width="5.625" style="193" customWidth="1"/>
    <col min="6164" max="6174" width="4.375" style="193"/>
    <col min="6175" max="6175" width="9.375" style="193" bestFit="1" customWidth="1"/>
    <col min="6176" max="6176" width="8.5" style="193" bestFit="1" customWidth="1"/>
    <col min="6177" max="6400" width="4.375" style="193"/>
    <col min="6401" max="6401" width="4.625" style="193" customWidth="1"/>
    <col min="6402" max="6402" width="4.375" style="193" customWidth="1"/>
    <col min="6403" max="6403" width="5" style="193" bestFit="1" customWidth="1"/>
    <col min="6404" max="6418" width="4.375" style="193"/>
    <col min="6419" max="6419" width="5.625" style="193" customWidth="1"/>
    <col min="6420" max="6430" width="4.375" style="193"/>
    <col min="6431" max="6431" width="9.375" style="193" bestFit="1" customWidth="1"/>
    <col min="6432" max="6432" width="8.5" style="193" bestFit="1" customWidth="1"/>
    <col min="6433" max="6656" width="4.375" style="193"/>
    <col min="6657" max="6657" width="4.625" style="193" customWidth="1"/>
    <col min="6658" max="6658" width="4.375" style="193" customWidth="1"/>
    <col min="6659" max="6659" width="5" style="193" bestFit="1" customWidth="1"/>
    <col min="6660" max="6674" width="4.375" style="193"/>
    <col min="6675" max="6675" width="5.625" style="193" customWidth="1"/>
    <col min="6676" max="6686" width="4.375" style="193"/>
    <col min="6687" max="6687" width="9.375" style="193" bestFit="1" customWidth="1"/>
    <col min="6688" max="6688" width="8.5" style="193" bestFit="1" customWidth="1"/>
    <col min="6689" max="6912" width="4.375" style="193"/>
    <col min="6913" max="6913" width="4.625" style="193" customWidth="1"/>
    <col min="6914" max="6914" width="4.375" style="193" customWidth="1"/>
    <col min="6915" max="6915" width="5" style="193" bestFit="1" customWidth="1"/>
    <col min="6916" max="6930" width="4.375" style="193"/>
    <col min="6931" max="6931" width="5.625" style="193" customWidth="1"/>
    <col min="6932" max="6942" width="4.375" style="193"/>
    <col min="6943" max="6943" width="9.375" style="193" bestFit="1" customWidth="1"/>
    <col min="6944" max="6944" width="8.5" style="193" bestFit="1" customWidth="1"/>
    <col min="6945" max="7168" width="4.375" style="193"/>
    <col min="7169" max="7169" width="4.625" style="193" customWidth="1"/>
    <col min="7170" max="7170" width="4.375" style="193" customWidth="1"/>
    <col min="7171" max="7171" width="5" style="193" bestFit="1" customWidth="1"/>
    <col min="7172" max="7186" width="4.375" style="193"/>
    <col min="7187" max="7187" width="5.625" style="193" customWidth="1"/>
    <col min="7188" max="7198" width="4.375" style="193"/>
    <col min="7199" max="7199" width="9.375" style="193" bestFit="1" customWidth="1"/>
    <col min="7200" max="7200" width="8.5" style="193" bestFit="1" customWidth="1"/>
    <col min="7201" max="7424" width="4.375" style="193"/>
    <col min="7425" max="7425" width="4.625" style="193" customWidth="1"/>
    <col min="7426" max="7426" width="4.375" style="193" customWidth="1"/>
    <col min="7427" max="7427" width="5" style="193" bestFit="1" customWidth="1"/>
    <col min="7428" max="7442" width="4.375" style="193"/>
    <col min="7443" max="7443" width="5.625" style="193" customWidth="1"/>
    <col min="7444" max="7454" width="4.375" style="193"/>
    <col min="7455" max="7455" width="9.375" style="193" bestFit="1" customWidth="1"/>
    <col min="7456" max="7456" width="8.5" style="193" bestFit="1" customWidth="1"/>
    <col min="7457" max="7680" width="4.375" style="193"/>
    <col min="7681" max="7681" width="4.625" style="193" customWidth="1"/>
    <col min="7682" max="7682" width="4.375" style="193" customWidth="1"/>
    <col min="7683" max="7683" width="5" style="193" bestFit="1" customWidth="1"/>
    <col min="7684" max="7698" width="4.375" style="193"/>
    <col min="7699" max="7699" width="5.625" style="193" customWidth="1"/>
    <col min="7700" max="7710" width="4.375" style="193"/>
    <col min="7711" max="7711" width="9.375" style="193" bestFit="1" customWidth="1"/>
    <col min="7712" max="7712" width="8.5" style="193" bestFit="1" customWidth="1"/>
    <col min="7713" max="7936" width="4.375" style="193"/>
    <col min="7937" max="7937" width="4.625" style="193" customWidth="1"/>
    <col min="7938" max="7938" width="4.375" style="193" customWidth="1"/>
    <col min="7939" max="7939" width="5" style="193" bestFit="1" customWidth="1"/>
    <col min="7940" max="7954" width="4.375" style="193"/>
    <col min="7955" max="7955" width="5.625" style="193" customWidth="1"/>
    <col min="7956" max="7966" width="4.375" style="193"/>
    <col min="7967" max="7967" width="9.375" style="193" bestFit="1" customWidth="1"/>
    <col min="7968" max="7968" width="8.5" style="193" bestFit="1" customWidth="1"/>
    <col min="7969" max="8192" width="4.375" style="193"/>
    <col min="8193" max="8193" width="4.625" style="193" customWidth="1"/>
    <col min="8194" max="8194" width="4.375" style="193" customWidth="1"/>
    <col min="8195" max="8195" width="5" style="193" bestFit="1" customWidth="1"/>
    <col min="8196" max="8210" width="4.375" style="193"/>
    <col min="8211" max="8211" width="5.625" style="193" customWidth="1"/>
    <col min="8212" max="8222" width="4.375" style="193"/>
    <col min="8223" max="8223" width="9.375" style="193" bestFit="1" customWidth="1"/>
    <col min="8224" max="8224" width="8.5" style="193" bestFit="1" customWidth="1"/>
    <col min="8225" max="8448" width="4.375" style="193"/>
    <col min="8449" max="8449" width="4.625" style="193" customWidth="1"/>
    <col min="8450" max="8450" width="4.375" style="193" customWidth="1"/>
    <col min="8451" max="8451" width="5" style="193" bestFit="1" customWidth="1"/>
    <col min="8452" max="8466" width="4.375" style="193"/>
    <col min="8467" max="8467" width="5.625" style="193" customWidth="1"/>
    <col min="8468" max="8478" width="4.375" style="193"/>
    <col min="8479" max="8479" width="9.375" style="193" bestFit="1" customWidth="1"/>
    <col min="8480" max="8480" width="8.5" style="193" bestFit="1" customWidth="1"/>
    <col min="8481" max="8704" width="4.375" style="193"/>
    <col min="8705" max="8705" width="4.625" style="193" customWidth="1"/>
    <col min="8706" max="8706" width="4.375" style="193" customWidth="1"/>
    <col min="8707" max="8707" width="5" style="193" bestFit="1" customWidth="1"/>
    <col min="8708" max="8722" width="4.375" style="193"/>
    <col min="8723" max="8723" width="5.625" style="193" customWidth="1"/>
    <col min="8724" max="8734" width="4.375" style="193"/>
    <col min="8735" max="8735" width="9.375" style="193" bestFit="1" customWidth="1"/>
    <col min="8736" max="8736" width="8.5" style="193" bestFit="1" customWidth="1"/>
    <col min="8737" max="8960" width="4.375" style="193"/>
    <col min="8961" max="8961" width="4.625" style="193" customWidth="1"/>
    <col min="8962" max="8962" width="4.375" style="193" customWidth="1"/>
    <col min="8963" max="8963" width="5" style="193" bestFit="1" customWidth="1"/>
    <col min="8964" max="8978" width="4.375" style="193"/>
    <col min="8979" max="8979" width="5.625" style="193" customWidth="1"/>
    <col min="8980" max="8990" width="4.375" style="193"/>
    <col min="8991" max="8991" width="9.375" style="193" bestFit="1" customWidth="1"/>
    <col min="8992" max="8992" width="8.5" style="193" bestFit="1" customWidth="1"/>
    <col min="8993" max="9216" width="4.375" style="193"/>
    <col min="9217" max="9217" width="4.625" style="193" customWidth="1"/>
    <col min="9218" max="9218" width="4.375" style="193" customWidth="1"/>
    <col min="9219" max="9219" width="5" style="193" bestFit="1" customWidth="1"/>
    <col min="9220" max="9234" width="4.375" style="193"/>
    <col min="9235" max="9235" width="5.625" style="193" customWidth="1"/>
    <col min="9236" max="9246" width="4.375" style="193"/>
    <col min="9247" max="9247" width="9.375" style="193" bestFit="1" customWidth="1"/>
    <col min="9248" max="9248" width="8.5" style="193" bestFit="1" customWidth="1"/>
    <col min="9249" max="9472" width="4.375" style="193"/>
    <col min="9473" max="9473" width="4.625" style="193" customWidth="1"/>
    <col min="9474" max="9474" width="4.375" style="193" customWidth="1"/>
    <col min="9475" max="9475" width="5" style="193" bestFit="1" customWidth="1"/>
    <col min="9476" max="9490" width="4.375" style="193"/>
    <col min="9491" max="9491" width="5.625" style="193" customWidth="1"/>
    <col min="9492" max="9502" width="4.375" style="193"/>
    <col min="9503" max="9503" width="9.375" style="193" bestFit="1" customWidth="1"/>
    <col min="9504" max="9504" width="8.5" style="193" bestFit="1" customWidth="1"/>
    <col min="9505" max="9728" width="4.375" style="193"/>
    <col min="9729" max="9729" width="4.625" style="193" customWidth="1"/>
    <col min="9730" max="9730" width="4.375" style="193" customWidth="1"/>
    <col min="9731" max="9731" width="5" style="193" bestFit="1" customWidth="1"/>
    <col min="9732" max="9746" width="4.375" style="193"/>
    <col min="9747" max="9747" width="5.625" style="193" customWidth="1"/>
    <col min="9748" max="9758" width="4.375" style="193"/>
    <col min="9759" max="9759" width="9.375" style="193" bestFit="1" customWidth="1"/>
    <col min="9760" max="9760" width="8.5" style="193" bestFit="1" customWidth="1"/>
    <col min="9761" max="9984" width="4.375" style="193"/>
    <col min="9985" max="9985" width="4.625" style="193" customWidth="1"/>
    <col min="9986" max="9986" width="4.375" style="193" customWidth="1"/>
    <col min="9987" max="9987" width="5" style="193" bestFit="1" customWidth="1"/>
    <col min="9988" max="10002" width="4.375" style="193"/>
    <col min="10003" max="10003" width="5.625" style="193" customWidth="1"/>
    <col min="10004" max="10014" width="4.375" style="193"/>
    <col min="10015" max="10015" width="9.375" style="193" bestFit="1" customWidth="1"/>
    <col min="10016" max="10016" width="8.5" style="193" bestFit="1" customWidth="1"/>
    <col min="10017" max="10240" width="4.375" style="193"/>
    <col min="10241" max="10241" width="4.625" style="193" customWidth="1"/>
    <col min="10242" max="10242" width="4.375" style="193" customWidth="1"/>
    <col min="10243" max="10243" width="5" style="193" bestFit="1" customWidth="1"/>
    <col min="10244" max="10258" width="4.375" style="193"/>
    <col min="10259" max="10259" width="5.625" style="193" customWidth="1"/>
    <col min="10260" max="10270" width="4.375" style="193"/>
    <col min="10271" max="10271" width="9.375" style="193" bestFit="1" customWidth="1"/>
    <col min="10272" max="10272" width="8.5" style="193" bestFit="1" customWidth="1"/>
    <col min="10273" max="10496" width="4.375" style="193"/>
    <col min="10497" max="10497" width="4.625" style="193" customWidth="1"/>
    <col min="10498" max="10498" width="4.375" style="193" customWidth="1"/>
    <col min="10499" max="10499" width="5" style="193" bestFit="1" customWidth="1"/>
    <col min="10500" max="10514" width="4.375" style="193"/>
    <col min="10515" max="10515" width="5.625" style="193" customWidth="1"/>
    <col min="10516" max="10526" width="4.375" style="193"/>
    <col min="10527" max="10527" width="9.375" style="193" bestFit="1" customWidth="1"/>
    <col min="10528" max="10528" width="8.5" style="193" bestFit="1" customWidth="1"/>
    <col min="10529" max="10752" width="4.375" style="193"/>
    <col min="10753" max="10753" width="4.625" style="193" customWidth="1"/>
    <col min="10754" max="10754" width="4.375" style="193" customWidth="1"/>
    <col min="10755" max="10755" width="5" style="193" bestFit="1" customWidth="1"/>
    <col min="10756" max="10770" width="4.375" style="193"/>
    <col min="10771" max="10771" width="5.625" style="193" customWidth="1"/>
    <col min="10772" max="10782" width="4.375" style="193"/>
    <col min="10783" max="10783" width="9.375" style="193" bestFit="1" customWidth="1"/>
    <col min="10784" max="10784" width="8.5" style="193" bestFit="1" customWidth="1"/>
    <col min="10785" max="11008" width="4.375" style="193"/>
    <col min="11009" max="11009" width="4.625" style="193" customWidth="1"/>
    <col min="11010" max="11010" width="4.375" style="193" customWidth="1"/>
    <col min="11011" max="11011" width="5" style="193" bestFit="1" customWidth="1"/>
    <col min="11012" max="11026" width="4.375" style="193"/>
    <col min="11027" max="11027" width="5.625" style="193" customWidth="1"/>
    <col min="11028" max="11038" width="4.375" style="193"/>
    <col min="11039" max="11039" width="9.375" style="193" bestFit="1" customWidth="1"/>
    <col min="11040" max="11040" width="8.5" style="193" bestFit="1" customWidth="1"/>
    <col min="11041" max="11264" width="4.375" style="193"/>
    <col min="11265" max="11265" width="4.625" style="193" customWidth="1"/>
    <col min="11266" max="11266" width="4.375" style="193" customWidth="1"/>
    <col min="11267" max="11267" width="5" style="193" bestFit="1" customWidth="1"/>
    <col min="11268" max="11282" width="4.375" style="193"/>
    <col min="11283" max="11283" width="5.625" style="193" customWidth="1"/>
    <col min="11284" max="11294" width="4.375" style="193"/>
    <col min="11295" max="11295" width="9.375" style="193" bestFit="1" customWidth="1"/>
    <col min="11296" max="11296" width="8.5" style="193" bestFit="1" customWidth="1"/>
    <col min="11297" max="11520" width="4.375" style="193"/>
    <col min="11521" max="11521" width="4.625" style="193" customWidth="1"/>
    <col min="11522" max="11522" width="4.375" style="193" customWidth="1"/>
    <col min="11523" max="11523" width="5" style="193" bestFit="1" customWidth="1"/>
    <col min="11524" max="11538" width="4.375" style="193"/>
    <col min="11539" max="11539" width="5.625" style="193" customWidth="1"/>
    <col min="11540" max="11550" width="4.375" style="193"/>
    <col min="11551" max="11551" width="9.375" style="193" bestFit="1" customWidth="1"/>
    <col min="11552" max="11552" width="8.5" style="193" bestFit="1" customWidth="1"/>
    <col min="11553" max="11776" width="4.375" style="193"/>
    <col min="11777" max="11777" width="4.625" style="193" customWidth="1"/>
    <col min="11778" max="11778" width="4.375" style="193" customWidth="1"/>
    <col min="11779" max="11779" width="5" style="193" bestFit="1" customWidth="1"/>
    <col min="11780" max="11794" width="4.375" style="193"/>
    <col min="11795" max="11795" width="5.625" style="193" customWidth="1"/>
    <col min="11796" max="11806" width="4.375" style="193"/>
    <col min="11807" max="11807" width="9.375" style="193" bestFit="1" customWidth="1"/>
    <col min="11808" max="11808" width="8.5" style="193" bestFit="1" customWidth="1"/>
    <col min="11809" max="12032" width="4.375" style="193"/>
    <col min="12033" max="12033" width="4.625" style="193" customWidth="1"/>
    <col min="12034" max="12034" width="4.375" style="193" customWidth="1"/>
    <col min="12035" max="12035" width="5" style="193" bestFit="1" customWidth="1"/>
    <col min="12036" max="12050" width="4.375" style="193"/>
    <col min="12051" max="12051" width="5.625" style="193" customWidth="1"/>
    <col min="12052" max="12062" width="4.375" style="193"/>
    <col min="12063" max="12063" width="9.375" style="193" bestFit="1" customWidth="1"/>
    <col min="12064" max="12064" width="8.5" style="193" bestFit="1" customWidth="1"/>
    <col min="12065" max="12288" width="4.375" style="193"/>
    <col min="12289" max="12289" width="4.625" style="193" customWidth="1"/>
    <col min="12290" max="12290" width="4.375" style="193" customWidth="1"/>
    <col min="12291" max="12291" width="5" style="193" bestFit="1" customWidth="1"/>
    <col min="12292" max="12306" width="4.375" style="193"/>
    <col min="12307" max="12307" width="5.625" style="193" customWidth="1"/>
    <col min="12308" max="12318" width="4.375" style="193"/>
    <col min="12319" max="12319" width="9.375" style="193" bestFit="1" customWidth="1"/>
    <col min="12320" max="12320" width="8.5" style="193" bestFit="1" customWidth="1"/>
    <col min="12321" max="12544" width="4.375" style="193"/>
    <col min="12545" max="12545" width="4.625" style="193" customWidth="1"/>
    <col min="12546" max="12546" width="4.375" style="193" customWidth="1"/>
    <col min="12547" max="12547" width="5" style="193" bestFit="1" customWidth="1"/>
    <col min="12548" max="12562" width="4.375" style="193"/>
    <col min="12563" max="12563" width="5.625" style="193" customWidth="1"/>
    <col min="12564" max="12574" width="4.375" style="193"/>
    <col min="12575" max="12575" width="9.375" style="193" bestFit="1" customWidth="1"/>
    <col min="12576" max="12576" width="8.5" style="193" bestFit="1" customWidth="1"/>
    <col min="12577" max="12800" width="4.375" style="193"/>
    <col min="12801" max="12801" width="4.625" style="193" customWidth="1"/>
    <col min="12802" max="12802" width="4.375" style="193" customWidth="1"/>
    <col min="12803" max="12803" width="5" style="193" bestFit="1" customWidth="1"/>
    <col min="12804" max="12818" width="4.375" style="193"/>
    <col min="12819" max="12819" width="5.625" style="193" customWidth="1"/>
    <col min="12820" max="12830" width="4.375" style="193"/>
    <col min="12831" max="12831" width="9.375" style="193" bestFit="1" customWidth="1"/>
    <col min="12832" max="12832" width="8.5" style="193" bestFit="1" customWidth="1"/>
    <col min="12833" max="13056" width="4.375" style="193"/>
    <col min="13057" max="13057" width="4.625" style="193" customWidth="1"/>
    <col min="13058" max="13058" width="4.375" style="193" customWidth="1"/>
    <col min="13059" max="13059" width="5" style="193" bestFit="1" customWidth="1"/>
    <col min="13060" max="13074" width="4.375" style="193"/>
    <col min="13075" max="13075" width="5.625" style="193" customWidth="1"/>
    <col min="13076" max="13086" width="4.375" style="193"/>
    <col min="13087" max="13087" width="9.375" style="193" bestFit="1" customWidth="1"/>
    <col min="13088" max="13088" width="8.5" style="193" bestFit="1" customWidth="1"/>
    <col min="13089" max="13312" width="4.375" style="193"/>
    <col min="13313" max="13313" width="4.625" style="193" customWidth="1"/>
    <col min="13314" max="13314" width="4.375" style="193" customWidth="1"/>
    <col min="13315" max="13315" width="5" style="193" bestFit="1" customWidth="1"/>
    <col min="13316" max="13330" width="4.375" style="193"/>
    <col min="13331" max="13331" width="5.625" style="193" customWidth="1"/>
    <col min="13332" max="13342" width="4.375" style="193"/>
    <col min="13343" max="13343" width="9.375" style="193" bestFit="1" customWidth="1"/>
    <col min="13344" max="13344" width="8.5" style="193" bestFit="1" customWidth="1"/>
    <col min="13345" max="13568" width="4.375" style="193"/>
    <col min="13569" max="13569" width="4.625" style="193" customWidth="1"/>
    <col min="13570" max="13570" width="4.375" style="193" customWidth="1"/>
    <col min="13571" max="13571" width="5" style="193" bestFit="1" customWidth="1"/>
    <col min="13572" max="13586" width="4.375" style="193"/>
    <col min="13587" max="13587" width="5.625" style="193" customWidth="1"/>
    <col min="13588" max="13598" width="4.375" style="193"/>
    <col min="13599" max="13599" width="9.375" style="193" bestFit="1" customWidth="1"/>
    <col min="13600" max="13600" width="8.5" style="193" bestFit="1" customWidth="1"/>
    <col min="13601" max="13824" width="4.375" style="193"/>
    <col min="13825" max="13825" width="4.625" style="193" customWidth="1"/>
    <col min="13826" max="13826" width="4.375" style="193" customWidth="1"/>
    <col min="13827" max="13827" width="5" style="193" bestFit="1" customWidth="1"/>
    <col min="13828" max="13842" width="4.375" style="193"/>
    <col min="13843" max="13843" width="5.625" style="193" customWidth="1"/>
    <col min="13844" max="13854" width="4.375" style="193"/>
    <col min="13855" max="13855" width="9.375" style="193" bestFit="1" customWidth="1"/>
    <col min="13856" max="13856" width="8.5" style="193" bestFit="1" customWidth="1"/>
    <col min="13857" max="14080" width="4.375" style="193"/>
    <col min="14081" max="14081" width="4.625" style="193" customWidth="1"/>
    <col min="14082" max="14082" width="4.375" style="193" customWidth="1"/>
    <col min="14083" max="14083" width="5" style="193" bestFit="1" customWidth="1"/>
    <col min="14084" max="14098" width="4.375" style="193"/>
    <col min="14099" max="14099" width="5.625" style="193" customWidth="1"/>
    <col min="14100" max="14110" width="4.375" style="193"/>
    <col min="14111" max="14111" width="9.375" style="193" bestFit="1" customWidth="1"/>
    <col min="14112" max="14112" width="8.5" style="193" bestFit="1" customWidth="1"/>
    <col min="14113" max="14336" width="4.375" style="193"/>
    <col min="14337" max="14337" width="4.625" style="193" customWidth="1"/>
    <col min="14338" max="14338" width="4.375" style="193" customWidth="1"/>
    <col min="14339" max="14339" width="5" style="193" bestFit="1" customWidth="1"/>
    <col min="14340" max="14354" width="4.375" style="193"/>
    <col min="14355" max="14355" width="5.625" style="193" customWidth="1"/>
    <col min="14356" max="14366" width="4.375" style="193"/>
    <col min="14367" max="14367" width="9.375" style="193" bestFit="1" customWidth="1"/>
    <col min="14368" max="14368" width="8.5" style="193" bestFit="1" customWidth="1"/>
    <col min="14369" max="14592" width="4.375" style="193"/>
    <col min="14593" max="14593" width="4.625" style="193" customWidth="1"/>
    <col min="14594" max="14594" width="4.375" style="193" customWidth="1"/>
    <col min="14595" max="14595" width="5" style="193" bestFit="1" customWidth="1"/>
    <col min="14596" max="14610" width="4.375" style="193"/>
    <col min="14611" max="14611" width="5.625" style="193" customWidth="1"/>
    <col min="14612" max="14622" width="4.375" style="193"/>
    <col min="14623" max="14623" width="9.375" style="193" bestFit="1" customWidth="1"/>
    <col min="14624" max="14624" width="8.5" style="193" bestFit="1" customWidth="1"/>
    <col min="14625" max="14848" width="4.375" style="193"/>
    <col min="14849" max="14849" width="4.625" style="193" customWidth="1"/>
    <col min="14850" max="14850" width="4.375" style="193" customWidth="1"/>
    <col min="14851" max="14851" width="5" style="193" bestFit="1" customWidth="1"/>
    <col min="14852" max="14866" width="4.375" style="193"/>
    <col min="14867" max="14867" width="5.625" style="193" customWidth="1"/>
    <col min="14868" max="14878" width="4.375" style="193"/>
    <col min="14879" max="14879" width="9.375" style="193" bestFit="1" customWidth="1"/>
    <col min="14880" max="14880" width="8.5" style="193" bestFit="1" customWidth="1"/>
    <col min="14881" max="15104" width="4.375" style="193"/>
    <col min="15105" max="15105" width="4.625" style="193" customWidth="1"/>
    <col min="15106" max="15106" width="4.375" style="193" customWidth="1"/>
    <col min="15107" max="15107" width="5" style="193" bestFit="1" customWidth="1"/>
    <col min="15108" max="15122" width="4.375" style="193"/>
    <col min="15123" max="15123" width="5.625" style="193" customWidth="1"/>
    <col min="15124" max="15134" width="4.375" style="193"/>
    <col min="15135" max="15135" width="9.375" style="193" bestFit="1" customWidth="1"/>
    <col min="15136" max="15136" width="8.5" style="193" bestFit="1" customWidth="1"/>
    <col min="15137" max="15360" width="4.375" style="193"/>
    <col min="15361" max="15361" width="4.625" style="193" customWidth="1"/>
    <col min="15362" max="15362" width="4.375" style="193" customWidth="1"/>
    <col min="15363" max="15363" width="5" style="193" bestFit="1" customWidth="1"/>
    <col min="15364" max="15378" width="4.375" style="193"/>
    <col min="15379" max="15379" width="5.625" style="193" customWidth="1"/>
    <col min="15380" max="15390" width="4.375" style="193"/>
    <col min="15391" max="15391" width="9.375" style="193" bestFit="1" customWidth="1"/>
    <col min="15392" max="15392" width="8.5" style="193" bestFit="1" customWidth="1"/>
    <col min="15393" max="15616" width="4.375" style="193"/>
    <col min="15617" max="15617" width="4.625" style="193" customWidth="1"/>
    <col min="15618" max="15618" width="4.375" style="193" customWidth="1"/>
    <col min="15619" max="15619" width="5" style="193" bestFit="1" customWidth="1"/>
    <col min="15620" max="15634" width="4.375" style="193"/>
    <col min="15635" max="15635" width="5.625" style="193" customWidth="1"/>
    <col min="15636" max="15646" width="4.375" style="193"/>
    <col min="15647" max="15647" width="9.375" style="193" bestFit="1" customWidth="1"/>
    <col min="15648" max="15648" width="8.5" style="193" bestFit="1" customWidth="1"/>
    <col min="15649" max="15872" width="4.375" style="193"/>
    <col min="15873" max="15873" width="4.625" style="193" customWidth="1"/>
    <col min="15874" max="15874" width="4.375" style="193" customWidth="1"/>
    <col min="15875" max="15875" width="5" style="193" bestFit="1" customWidth="1"/>
    <col min="15876" max="15890" width="4.375" style="193"/>
    <col min="15891" max="15891" width="5.625" style="193" customWidth="1"/>
    <col min="15892" max="15902" width="4.375" style="193"/>
    <col min="15903" max="15903" width="9.375" style="193" bestFit="1" customWidth="1"/>
    <col min="15904" max="15904" width="8.5" style="193" bestFit="1" customWidth="1"/>
    <col min="15905" max="16128" width="4.375" style="193"/>
    <col min="16129" max="16129" width="4.625" style="193" customWidth="1"/>
    <col min="16130" max="16130" width="4.375" style="193" customWidth="1"/>
    <col min="16131" max="16131" width="5" style="193" bestFit="1" customWidth="1"/>
    <col min="16132" max="16146" width="4.375" style="193"/>
    <col min="16147" max="16147" width="5.625" style="193" customWidth="1"/>
    <col min="16148" max="16158" width="4.375" style="193"/>
    <col min="16159" max="16159" width="9.375" style="193" bestFit="1" customWidth="1"/>
    <col min="16160" max="16160" width="8.5" style="193" bestFit="1" customWidth="1"/>
    <col min="16161" max="16384" width="4.375" style="193"/>
  </cols>
  <sheetData>
    <row r="1" spans="1:20" s="253" customFormat="1" ht="21" x14ac:dyDescent="0.15">
      <c r="B1" s="245" t="s">
        <v>692</v>
      </c>
    </row>
    <row r="2" spans="1:20" s="253" customFormat="1" ht="15.75" x14ac:dyDescent="0.15">
      <c r="B2" s="254" t="s">
        <v>693</v>
      </c>
    </row>
    <row r="3" spans="1:20" s="253" customFormat="1" ht="15.75" hidden="1" x14ac:dyDescent="0.15">
      <c r="B3" s="254" t="s">
        <v>694</v>
      </c>
      <c r="C3" s="254"/>
      <c r="D3" s="254"/>
      <c r="E3" s="254"/>
      <c r="F3" s="254"/>
      <c r="G3" s="254"/>
      <c r="H3" s="534">
        <v>45108</v>
      </c>
      <c r="I3" s="535"/>
      <c r="J3" s="536"/>
      <c r="K3" s="254" t="s">
        <v>695</v>
      </c>
    </row>
    <row r="4" spans="1:20" s="253" customFormat="1" ht="16.5" hidden="1" thickBot="1" x14ac:dyDescent="0.2">
      <c r="A4" s="255"/>
      <c r="B4" s="254" t="s">
        <v>696</v>
      </c>
      <c r="C4" s="254"/>
      <c r="D4" s="254"/>
      <c r="E4" s="254"/>
      <c r="F4" s="254"/>
      <c r="G4" s="254"/>
      <c r="H4" s="254"/>
      <c r="I4" s="254"/>
      <c r="J4" s="254"/>
      <c r="K4" s="254"/>
      <c r="T4" s="256"/>
    </row>
    <row r="5" spans="1:20" s="195" customFormat="1" ht="12" x14ac:dyDescent="0.15">
      <c r="S5" s="196" t="s">
        <v>697</v>
      </c>
    </row>
    <row r="6" spans="1:20" s="195" customFormat="1" ht="12" x14ac:dyDescent="0.15">
      <c r="S6" s="196"/>
    </row>
    <row r="7" spans="1:20" ht="30" customHeight="1" x14ac:dyDescent="0.15">
      <c r="B7" s="537" t="s">
        <v>698</v>
      </c>
      <c r="C7" s="537"/>
      <c r="D7" s="537"/>
      <c r="E7" s="537"/>
      <c r="F7" s="537"/>
      <c r="G7" s="537"/>
      <c r="H7" s="537"/>
      <c r="I7" s="537"/>
      <c r="J7" s="537"/>
      <c r="K7" s="537"/>
      <c r="L7" s="537"/>
      <c r="M7" s="537"/>
      <c r="N7" s="537"/>
      <c r="O7" s="537"/>
      <c r="P7" s="537"/>
      <c r="Q7" s="537"/>
      <c r="R7" s="537"/>
      <c r="S7" s="537"/>
    </row>
    <row r="8" spans="1:20" s="195" customFormat="1" ht="12" x14ac:dyDescent="0.15">
      <c r="A8" s="197"/>
      <c r="B8" s="197"/>
      <c r="C8" s="197"/>
      <c r="D8" s="197"/>
      <c r="E8" s="197"/>
      <c r="F8" s="197"/>
      <c r="G8" s="197"/>
      <c r="H8" s="197"/>
      <c r="I8" s="197"/>
      <c r="J8" s="197"/>
      <c r="K8" s="197"/>
      <c r="L8" s="197"/>
      <c r="M8" s="197"/>
      <c r="N8" s="197"/>
      <c r="O8" s="197"/>
      <c r="P8" s="197"/>
      <c r="Q8" s="197"/>
      <c r="R8" s="197"/>
      <c r="S8" s="197"/>
    </row>
    <row r="9" spans="1:20" s="195" customFormat="1" ht="13.5" customHeight="1" x14ac:dyDescent="0.15">
      <c r="N9" s="538" t="str">
        <f>IF(本社!M8="","　 年　 月　 日",DATEVALUE(本社!M8+2018&amp;"年"&amp;本社!V8&amp;"月"&amp;本社!AF8&amp;"日"))</f>
        <v>　 年　 月　 日</v>
      </c>
      <c r="O9" s="538"/>
      <c r="P9" s="538"/>
      <c r="Q9" s="538"/>
      <c r="R9" s="538"/>
      <c r="S9" s="538"/>
    </row>
    <row r="10" spans="1:20" s="195" customFormat="1" ht="24" customHeight="1" x14ac:dyDescent="0.15">
      <c r="S10" s="196"/>
    </row>
    <row r="11" spans="1:20" s="195" customFormat="1" ht="12" x14ac:dyDescent="0.15">
      <c r="B11" s="532" t="s">
        <v>699</v>
      </c>
      <c r="C11" s="532"/>
      <c r="D11" s="532"/>
      <c r="E11" s="532"/>
    </row>
    <row r="12" spans="1:20" s="195" customFormat="1" ht="24" customHeight="1" x14ac:dyDescent="0.15">
      <c r="A12" s="197"/>
      <c r="B12" s="197"/>
      <c r="C12" s="197"/>
      <c r="D12" s="197"/>
    </row>
    <row r="13" spans="1:20" s="195" customFormat="1" ht="12" x14ac:dyDescent="0.15">
      <c r="G13" s="195" t="s">
        <v>700</v>
      </c>
    </row>
    <row r="14" spans="1:20" s="195" customFormat="1" ht="36" customHeight="1" x14ac:dyDescent="0.15">
      <c r="G14" s="532" t="s">
        <v>701</v>
      </c>
      <c r="H14" s="532"/>
      <c r="I14" s="532"/>
      <c r="J14" s="531" t="str">
        <f>IF(本社!BZ19="","",本社!Z19&amp;本社!AX19&amp;本社!BZ19)</f>
        <v/>
      </c>
      <c r="K14" s="531"/>
      <c r="L14" s="531"/>
      <c r="M14" s="531"/>
      <c r="N14" s="531"/>
      <c r="O14" s="531"/>
      <c r="P14" s="531"/>
      <c r="Q14" s="531"/>
      <c r="R14" s="531"/>
    </row>
    <row r="15" spans="1:20" s="195" customFormat="1" ht="24" customHeight="1" x14ac:dyDescent="0.15">
      <c r="G15" s="532" t="s">
        <v>702</v>
      </c>
      <c r="H15" s="532"/>
      <c r="I15" s="532"/>
      <c r="J15" s="531" t="str">
        <f>本社!Z24&amp;""</f>
        <v/>
      </c>
      <c r="K15" s="531"/>
      <c r="L15" s="531"/>
      <c r="M15" s="531"/>
      <c r="N15" s="531"/>
      <c r="O15" s="531"/>
      <c r="P15" s="531"/>
      <c r="Q15" s="531"/>
      <c r="R15" s="531"/>
      <c r="S15" s="198"/>
    </row>
    <row r="16" spans="1:20" s="195" customFormat="1" ht="12" x14ac:dyDescent="0.15">
      <c r="G16" s="532" t="s">
        <v>703</v>
      </c>
      <c r="H16" s="532"/>
      <c r="I16" s="532"/>
      <c r="J16" s="531" t="str">
        <f>IF(本社!BO32="","",本社!Z27&amp;"　"&amp;本社!AF32&amp;"　"&amp;本社!BO32)</f>
        <v/>
      </c>
      <c r="K16" s="531"/>
      <c r="L16" s="531"/>
      <c r="M16" s="531"/>
      <c r="N16" s="531"/>
      <c r="O16" s="531"/>
      <c r="P16" s="531"/>
      <c r="Q16" s="531"/>
      <c r="R16" s="197" t="s">
        <v>704</v>
      </c>
    </row>
    <row r="17" spans="2:19" s="195" customFormat="1" ht="24" customHeight="1" x14ac:dyDescent="0.15"/>
    <row r="18" spans="2:19" s="195" customFormat="1" ht="12" x14ac:dyDescent="0.15">
      <c r="D18" s="195" t="s">
        <v>705</v>
      </c>
    </row>
    <row r="19" spans="2:19" s="195" customFormat="1" ht="12" x14ac:dyDescent="0.15">
      <c r="D19" s="195" t="s">
        <v>706</v>
      </c>
    </row>
    <row r="20" spans="2:19" s="195" customFormat="1" ht="24" customHeight="1" x14ac:dyDescent="0.15"/>
    <row r="21" spans="2:19" s="195" customFormat="1" ht="12" x14ac:dyDescent="0.15">
      <c r="B21" s="197"/>
      <c r="C21" s="197"/>
      <c r="D21" s="197"/>
      <c r="E21" s="197"/>
      <c r="F21" s="197"/>
      <c r="G21" s="197"/>
      <c r="H21" s="197"/>
      <c r="I21" s="197" t="s">
        <v>707</v>
      </c>
      <c r="J21" s="197"/>
      <c r="K21" s="197"/>
      <c r="L21" s="197"/>
      <c r="M21" s="197"/>
      <c r="N21" s="197"/>
      <c r="O21" s="197"/>
      <c r="P21" s="197"/>
      <c r="Q21" s="197"/>
      <c r="R21" s="197"/>
      <c r="S21" s="197"/>
    </row>
    <row r="22" spans="2:19" s="195" customFormat="1" ht="24" customHeight="1" x14ac:dyDescent="0.15">
      <c r="B22" s="197"/>
      <c r="C22" s="197"/>
      <c r="D22" s="197"/>
      <c r="Q22" s="197"/>
      <c r="R22" s="197"/>
      <c r="S22" s="197"/>
    </row>
    <row r="23" spans="2:19" s="195" customFormat="1" ht="12" x14ac:dyDescent="0.15">
      <c r="B23" s="195" t="s">
        <v>708</v>
      </c>
    </row>
    <row r="24" spans="2:19" s="195" customFormat="1" ht="36" customHeight="1" x14ac:dyDescent="0.15">
      <c r="C24" s="532" t="s">
        <v>701</v>
      </c>
      <c r="D24" s="532"/>
      <c r="E24" s="532"/>
      <c r="F24" s="531" t="str">
        <f>IF(委任先!AR20="","",委任先!AR16&amp;委任先!AR18&amp;委任先!AR20)</f>
        <v/>
      </c>
      <c r="G24" s="531"/>
      <c r="H24" s="531"/>
      <c r="I24" s="531"/>
      <c r="J24" s="531"/>
      <c r="K24" s="531"/>
      <c r="L24" s="531"/>
      <c r="M24" s="531"/>
      <c r="N24" s="531"/>
      <c r="O24" s="531"/>
    </row>
    <row r="25" spans="2:19" s="195" customFormat="1" ht="24" customHeight="1" x14ac:dyDescent="0.15">
      <c r="C25" s="532" t="s">
        <v>702</v>
      </c>
      <c r="D25" s="532"/>
      <c r="E25" s="532"/>
      <c r="F25" s="533" t="str">
        <f>IF(委任先!AR6="","",本社!Z24&amp;"　"&amp;委任先!AR6)</f>
        <v/>
      </c>
      <c r="G25" s="533"/>
      <c r="H25" s="533"/>
      <c r="I25" s="533"/>
      <c r="J25" s="533"/>
      <c r="K25" s="533"/>
      <c r="L25" s="533"/>
      <c r="M25" s="533"/>
      <c r="N25" s="533"/>
      <c r="O25" s="533"/>
    </row>
    <row r="26" spans="2:19" s="195" customFormat="1" ht="12" x14ac:dyDescent="0.15">
      <c r="C26" s="532" t="s">
        <v>709</v>
      </c>
      <c r="D26" s="532"/>
      <c r="E26" s="532"/>
      <c r="F26" s="531" t="str">
        <f>IF(委任先!BS12="","",委任先!AR8&amp;"　"&amp;委任先!AR12&amp;"　"&amp;委任先!BS12)</f>
        <v/>
      </c>
      <c r="G26" s="531"/>
      <c r="H26" s="531"/>
      <c r="I26" s="531"/>
      <c r="J26" s="531"/>
      <c r="K26" s="531"/>
      <c r="L26" s="531"/>
      <c r="N26" s="197" t="s">
        <v>710</v>
      </c>
    </row>
    <row r="27" spans="2:19" s="195" customFormat="1" ht="24" customHeight="1" x14ac:dyDescent="0.15"/>
    <row r="28" spans="2:19" s="195" customFormat="1" ht="12" x14ac:dyDescent="0.15">
      <c r="B28" s="195" t="s">
        <v>711</v>
      </c>
    </row>
    <row r="29" spans="2:19" s="195" customFormat="1" ht="12" x14ac:dyDescent="0.15">
      <c r="B29" s="533" t="s">
        <v>712</v>
      </c>
      <c r="C29" s="533"/>
      <c r="D29" s="533"/>
      <c r="E29" s="533"/>
      <c r="F29" s="533"/>
      <c r="G29" s="533"/>
      <c r="H29" s="533"/>
      <c r="I29" s="533"/>
      <c r="J29" s="533"/>
      <c r="K29" s="533"/>
      <c r="L29" s="533"/>
      <c r="M29" s="533"/>
      <c r="N29" s="533"/>
      <c r="O29" s="533"/>
      <c r="P29" s="533"/>
      <c r="Q29" s="533"/>
      <c r="R29" s="533"/>
      <c r="S29" s="533"/>
    </row>
    <row r="30" spans="2:19" s="195" customFormat="1" ht="12" x14ac:dyDescent="0.15">
      <c r="B30" s="531" t="s">
        <v>713</v>
      </c>
      <c r="C30" s="531"/>
      <c r="D30" s="531"/>
      <c r="E30" s="531"/>
      <c r="F30" s="531"/>
      <c r="G30" s="531"/>
      <c r="H30" s="531"/>
      <c r="I30" s="531"/>
      <c r="J30" s="531"/>
      <c r="K30" s="531"/>
      <c r="L30" s="531"/>
      <c r="M30" s="531"/>
      <c r="N30" s="531"/>
      <c r="O30" s="531"/>
      <c r="P30" s="531"/>
      <c r="Q30" s="531"/>
      <c r="R30" s="531"/>
      <c r="S30" s="531"/>
    </row>
    <row r="31" spans="2:19" s="195" customFormat="1" ht="12" x14ac:dyDescent="0.15">
      <c r="B31" s="194"/>
    </row>
    <row r="32" spans="2:19" s="195" customFormat="1" ht="24" customHeight="1" x14ac:dyDescent="0.15">
      <c r="C32" s="199" t="s">
        <v>714</v>
      </c>
      <c r="D32" s="526" t="s">
        <v>715</v>
      </c>
      <c r="E32" s="526"/>
      <c r="F32" s="526"/>
      <c r="G32" s="526"/>
      <c r="H32" s="526"/>
      <c r="I32" s="526"/>
      <c r="J32" s="526"/>
      <c r="K32" s="526"/>
      <c r="L32" s="526"/>
      <c r="M32" s="526"/>
      <c r="N32" s="526"/>
      <c r="O32" s="526"/>
      <c r="P32" s="526"/>
      <c r="Q32" s="526"/>
    </row>
    <row r="33" spans="1:21" s="195" customFormat="1" ht="24" customHeight="1" x14ac:dyDescent="0.15">
      <c r="C33" s="200" t="str">
        <f>IF(業種他!D10="","","○")</f>
        <v/>
      </c>
      <c r="D33" s="527" t="s">
        <v>716</v>
      </c>
      <c r="E33" s="527"/>
      <c r="F33" s="527"/>
      <c r="G33" s="527"/>
      <c r="H33" s="527"/>
      <c r="I33" s="527"/>
      <c r="J33" s="527"/>
      <c r="K33" s="527"/>
      <c r="L33" s="527"/>
      <c r="M33" s="527"/>
      <c r="N33" s="527"/>
      <c r="O33" s="527"/>
      <c r="P33" s="527"/>
      <c r="Q33" s="527"/>
      <c r="U33" s="201"/>
    </row>
    <row r="34" spans="1:21" s="195" customFormat="1" ht="24" customHeight="1" x14ac:dyDescent="0.15">
      <c r="C34" s="200" t="str">
        <f>IF(業種他!D11="","","○")</f>
        <v/>
      </c>
      <c r="D34" s="527" t="s">
        <v>717</v>
      </c>
      <c r="E34" s="527"/>
      <c r="F34" s="527"/>
      <c r="G34" s="527"/>
      <c r="H34" s="527"/>
      <c r="I34" s="527"/>
      <c r="J34" s="527"/>
      <c r="K34" s="527"/>
      <c r="L34" s="527"/>
      <c r="M34" s="527"/>
      <c r="N34" s="527"/>
      <c r="O34" s="527"/>
      <c r="P34" s="527"/>
      <c r="Q34" s="527"/>
    </row>
    <row r="35" spans="1:21" s="195" customFormat="1" ht="24" customHeight="1" x14ac:dyDescent="0.15">
      <c r="C35" s="200" t="str">
        <f>IF(業種他!D12="","","○")</f>
        <v/>
      </c>
      <c r="D35" s="527" t="s">
        <v>718</v>
      </c>
      <c r="E35" s="527"/>
      <c r="F35" s="527"/>
      <c r="G35" s="527"/>
      <c r="H35" s="527"/>
      <c r="I35" s="527"/>
      <c r="J35" s="527"/>
      <c r="K35" s="527"/>
      <c r="L35" s="527"/>
      <c r="M35" s="527"/>
      <c r="N35" s="527"/>
      <c r="O35" s="527"/>
      <c r="P35" s="527"/>
      <c r="Q35" s="527"/>
    </row>
    <row r="36" spans="1:21" s="195" customFormat="1" ht="24" customHeight="1" x14ac:dyDescent="0.15">
      <c r="C36" s="200" t="str">
        <f>IF(業種他!D13="","","○")</f>
        <v/>
      </c>
      <c r="D36" s="527" t="s">
        <v>719</v>
      </c>
      <c r="E36" s="527"/>
      <c r="F36" s="527"/>
      <c r="G36" s="527"/>
      <c r="H36" s="527"/>
      <c r="I36" s="527"/>
      <c r="J36" s="527"/>
      <c r="K36" s="527"/>
      <c r="L36" s="527"/>
      <c r="M36" s="527"/>
      <c r="N36" s="527"/>
      <c r="O36" s="527"/>
      <c r="P36" s="527"/>
      <c r="Q36" s="527"/>
    </row>
    <row r="37" spans="1:21" s="195" customFormat="1" ht="24" customHeight="1" x14ac:dyDescent="0.15">
      <c r="C37" s="200" t="str">
        <f>IF(業種他!D14="","","○")</f>
        <v/>
      </c>
      <c r="D37" s="528" t="s">
        <v>720</v>
      </c>
      <c r="E37" s="529"/>
      <c r="F37" s="530" t="str">
        <f>業種他!D14&amp;""</f>
        <v/>
      </c>
      <c r="G37" s="530"/>
      <c r="H37" s="530"/>
      <c r="I37" s="530"/>
      <c r="J37" s="530"/>
      <c r="K37" s="530"/>
      <c r="L37" s="530"/>
      <c r="M37" s="530"/>
      <c r="N37" s="530"/>
      <c r="O37" s="530"/>
      <c r="P37" s="530"/>
      <c r="Q37" s="202" t="s">
        <v>721</v>
      </c>
    </row>
    <row r="38" spans="1:21" s="195" customFormat="1" ht="24" customHeight="1" x14ac:dyDescent="0.15"/>
    <row r="39" spans="1:21" s="195" customFormat="1" ht="12" x14ac:dyDescent="0.15">
      <c r="B39" s="195" t="s">
        <v>722</v>
      </c>
    </row>
    <row r="40" spans="1:21" s="195" customFormat="1" ht="12" x14ac:dyDescent="0.15"/>
    <row r="41" spans="1:21" s="195" customFormat="1" ht="12" x14ac:dyDescent="0.15">
      <c r="C41" s="524" t="s">
        <v>774</v>
      </c>
      <c r="D41" s="524"/>
      <c r="E41" s="524"/>
      <c r="F41" s="524"/>
      <c r="G41" s="524"/>
      <c r="H41" s="280" t="s">
        <v>775</v>
      </c>
    </row>
    <row r="42" spans="1:21" s="195" customFormat="1" ht="12" x14ac:dyDescent="0.15"/>
    <row r="43" spans="1:21" s="195" customFormat="1" ht="12.75" thickBot="1" x14ac:dyDescent="0.2">
      <c r="C43" s="525">
        <v>46568</v>
      </c>
      <c r="D43" s="525"/>
      <c r="E43" s="525"/>
      <c r="F43" s="525"/>
      <c r="G43" s="525"/>
    </row>
    <row r="44" spans="1:21" s="195" customFormat="1" ht="12.75" thickTop="1" x14ac:dyDescent="0.15">
      <c r="A44" s="203"/>
      <c r="T44" s="204"/>
    </row>
  </sheetData>
  <mergeCells count="27">
    <mergeCell ref="H3:J3"/>
    <mergeCell ref="B7:S7"/>
    <mergeCell ref="N9:S9"/>
    <mergeCell ref="B11:E11"/>
    <mergeCell ref="G14:I14"/>
    <mergeCell ref="J14:R14"/>
    <mergeCell ref="B30:S30"/>
    <mergeCell ref="G15:I15"/>
    <mergeCell ref="J15:R15"/>
    <mergeCell ref="G16:I16"/>
    <mergeCell ref="J16:Q16"/>
    <mergeCell ref="C24:E24"/>
    <mergeCell ref="F24:O24"/>
    <mergeCell ref="C25:E25"/>
    <mergeCell ref="F25:O25"/>
    <mergeCell ref="C26:E26"/>
    <mergeCell ref="F26:L26"/>
    <mergeCell ref="B29:S29"/>
    <mergeCell ref="C41:G41"/>
    <mergeCell ref="C43:G43"/>
    <mergeCell ref="D32:Q32"/>
    <mergeCell ref="D33:Q33"/>
    <mergeCell ref="D34:Q34"/>
    <mergeCell ref="D35:Q35"/>
    <mergeCell ref="D36:Q36"/>
    <mergeCell ref="D37:E37"/>
    <mergeCell ref="F37:P37"/>
  </mergeCells>
  <phoneticPr fontId="2"/>
  <printOptions horizont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No6"/>
  <dimension ref="A1:V27"/>
  <sheetViews>
    <sheetView showGridLines="0" view="pageBreakPreview" zoomScaleNormal="100" zoomScaleSheetLayoutView="100" workbookViewId="0">
      <selection activeCell="H12" sqref="H12"/>
    </sheetView>
  </sheetViews>
  <sheetFormatPr defaultColWidth="5" defaultRowHeight="30" customHeight="1" x14ac:dyDescent="0.15"/>
  <cols>
    <col min="1" max="13" width="5" style="193"/>
    <col min="14" max="14" width="4" style="193" customWidth="1"/>
    <col min="15" max="18" width="5.625" style="193" customWidth="1"/>
    <col min="19" max="269" width="5" style="193"/>
    <col min="270" max="270" width="4" style="193" customWidth="1"/>
    <col min="271" max="274" width="5.625" style="193" customWidth="1"/>
    <col min="275" max="525" width="5" style="193"/>
    <col min="526" max="526" width="4" style="193" customWidth="1"/>
    <col min="527" max="530" width="5.625" style="193" customWidth="1"/>
    <col min="531" max="781" width="5" style="193"/>
    <col min="782" max="782" width="4" style="193" customWidth="1"/>
    <col min="783" max="786" width="5.625" style="193" customWidth="1"/>
    <col min="787" max="1037" width="5" style="193"/>
    <col min="1038" max="1038" width="4" style="193" customWidth="1"/>
    <col min="1039" max="1042" width="5.625" style="193" customWidth="1"/>
    <col min="1043" max="1293" width="5" style="193"/>
    <col min="1294" max="1294" width="4" style="193" customWidth="1"/>
    <col min="1295" max="1298" width="5.625" style="193" customWidth="1"/>
    <col min="1299" max="1549" width="5" style="193"/>
    <col min="1550" max="1550" width="4" style="193" customWidth="1"/>
    <col min="1551" max="1554" width="5.625" style="193" customWidth="1"/>
    <col min="1555" max="1805" width="5" style="193"/>
    <col min="1806" max="1806" width="4" style="193" customWidth="1"/>
    <col min="1807" max="1810" width="5.625" style="193" customWidth="1"/>
    <col min="1811" max="2061" width="5" style="193"/>
    <col min="2062" max="2062" width="4" style="193" customWidth="1"/>
    <col min="2063" max="2066" width="5.625" style="193" customWidth="1"/>
    <col min="2067" max="2317" width="5" style="193"/>
    <col min="2318" max="2318" width="4" style="193" customWidth="1"/>
    <col min="2319" max="2322" width="5.625" style="193" customWidth="1"/>
    <col min="2323" max="2573" width="5" style="193"/>
    <col min="2574" max="2574" width="4" style="193" customWidth="1"/>
    <col min="2575" max="2578" width="5.625" style="193" customWidth="1"/>
    <col min="2579" max="2829" width="5" style="193"/>
    <col min="2830" max="2830" width="4" style="193" customWidth="1"/>
    <col min="2831" max="2834" width="5.625" style="193" customWidth="1"/>
    <col min="2835" max="3085" width="5" style="193"/>
    <col min="3086" max="3086" width="4" style="193" customWidth="1"/>
    <col min="3087" max="3090" width="5.625" style="193" customWidth="1"/>
    <col min="3091" max="3341" width="5" style="193"/>
    <col min="3342" max="3342" width="4" style="193" customWidth="1"/>
    <col min="3343" max="3346" width="5.625" style="193" customWidth="1"/>
    <col min="3347" max="3597" width="5" style="193"/>
    <col min="3598" max="3598" width="4" style="193" customWidth="1"/>
    <col min="3599" max="3602" width="5.625" style="193" customWidth="1"/>
    <col min="3603" max="3853" width="5" style="193"/>
    <col min="3854" max="3854" width="4" style="193" customWidth="1"/>
    <col min="3855" max="3858" width="5.625" style="193" customWidth="1"/>
    <col min="3859" max="4109" width="5" style="193"/>
    <col min="4110" max="4110" width="4" style="193" customWidth="1"/>
    <col min="4111" max="4114" width="5.625" style="193" customWidth="1"/>
    <col min="4115" max="4365" width="5" style="193"/>
    <col min="4366" max="4366" width="4" style="193" customWidth="1"/>
    <col min="4367" max="4370" width="5.625" style="193" customWidth="1"/>
    <col min="4371" max="4621" width="5" style="193"/>
    <col min="4622" max="4622" width="4" style="193" customWidth="1"/>
    <col min="4623" max="4626" width="5.625" style="193" customWidth="1"/>
    <col min="4627" max="4877" width="5" style="193"/>
    <col min="4878" max="4878" width="4" style="193" customWidth="1"/>
    <col min="4879" max="4882" width="5.625" style="193" customWidth="1"/>
    <col min="4883" max="5133" width="5" style="193"/>
    <col min="5134" max="5134" width="4" style="193" customWidth="1"/>
    <col min="5135" max="5138" width="5.625" style="193" customWidth="1"/>
    <col min="5139" max="5389" width="5" style="193"/>
    <col min="5390" max="5390" width="4" style="193" customWidth="1"/>
    <col min="5391" max="5394" width="5.625" style="193" customWidth="1"/>
    <col min="5395" max="5645" width="5" style="193"/>
    <col min="5646" max="5646" width="4" style="193" customWidth="1"/>
    <col min="5647" max="5650" width="5.625" style="193" customWidth="1"/>
    <col min="5651" max="5901" width="5" style="193"/>
    <col min="5902" max="5902" width="4" style="193" customWidth="1"/>
    <col min="5903" max="5906" width="5.625" style="193" customWidth="1"/>
    <col min="5907" max="6157" width="5" style="193"/>
    <col min="6158" max="6158" width="4" style="193" customWidth="1"/>
    <col min="6159" max="6162" width="5.625" style="193" customWidth="1"/>
    <col min="6163" max="6413" width="5" style="193"/>
    <col min="6414" max="6414" width="4" style="193" customWidth="1"/>
    <col min="6415" max="6418" width="5.625" style="193" customWidth="1"/>
    <col min="6419" max="6669" width="5" style="193"/>
    <col min="6670" max="6670" width="4" style="193" customWidth="1"/>
    <col min="6671" max="6674" width="5.625" style="193" customWidth="1"/>
    <col min="6675" max="6925" width="5" style="193"/>
    <col min="6926" max="6926" width="4" style="193" customWidth="1"/>
    <col min="6927" max="6930" width="5.625" style="193" customWidth="1"/>
    <col min="6931" max="7181" width="5" style="193"/>
    <col min="7182" max="7182" width="4" style="193" customWidth="1"/>
    <col min="7183" max="7186" width="5.625" style="193" customWidth="1"/>
    <col min="7187" max="7437" width="5" style="193"/>
    <col min="7438" max="7438" width="4" style="193" customWidth="1"/>
    <col min="7439" max="7442" width="5.625" style="193" customWidth="1"/>
    <col min="7443" max="7693" width="5" style="193"/>
    <col min="7694" max="7694" width="4" style="193" customWidth="1"/>
    <col min="7695" max="7698" width="5.625" style="193" customWidth="1"/>
    <col min="7699" max="7949" width="5" style="193"/>
    <col min="7950" max="7950" width="4" style="193" customWidth="1"/>
    <col min="7951" max="7954" width="5.625" style="193" customWidth="1"/>
    <col min="7955" max="8205" width="5" style="193"/>
    <col min="8206" max="8206" width="4" style="193" customWidth="1"/>
    <col min="8207" max="8210" width="5.625" style="193" customWidth="1"/>
    <col min="8211" max="8461" width="5" style="193"/>
    <col min="8462" max="8462" width="4" style="193" customWidth="1"/>
    <col min="8463" max="8466" width="5.625" style="193" customWidth="1"/>
    <col min="8467" max="8717" width="5" style="193"/>
    <col min="8718" max="8718" width="4" style="193" customWidth="1"/>
    <col min="8719" max="8722" width="5.625" style="193" customWidth="1"/>
    <col min="8723" max="8973" width="5" style="193"/>
    <col min="8974" max="8974" width="4" style="193" customWidth="1"/>
    <col min="8975" max="8978" width="5.625" style="193" customWidth="1"/>
    <col min="8979" max="9229" width="5" style="193"/>
    <col min="9230" max="9230" width="4" style="193" customWidth="1"/>
    <col min="9231" max="9234" width="5.625" style="193" customWidth="1"/>
    <col min="9235" max="9485" width="5" style="193"/>
    <col min="9486" max="9486" width="4" style="193" customWidth="1"/>
    <col min="9487" max="9490" width="5.625" style="193" customWidth="1"/>
    <col min="9491" max="9741" width="5" style="193"/>
    <col min="9742" max="9742" width="4" style="193" customWidth="1"/>
    <col min="9743" max="9746" width="5.625" style="193" customWidth="1"/>
    <col min="9747" max="9997" width="5" style="193"/>
    <col min="9998" max="9998" width="4" style="193" customWidth="1"/>
    <col min="9999" max="10002" width="5.625" style="193" customWidth="1"/>
    <col min="10003" max="10253" width="5" style="193"/>
    <col min="10254" max="10254" width="4" style="193" customWidth="1"/>
    <col min="10255" max="10258" width="5.625" style="193" customWidth="1"/>
    <col min="10259" max="10509" width="5" style="193"/>
    <col min="10510" max="10510" width="4" style="193" customWidth="1"/>
    <col min="10511" max="10514" width="5.625" style="193" customWidth="1"/>
    <col min="10515" max="10765" width="5" style="193"/>
    <col min="10766" max="10766" width="4" style="193" customWidth="1"/>
    <col min="10767" max="10770" width="5.625" style="193" customWidth="1"/>
    <col min="10771" max="11021" width="5" style="193"/>
    <col min="11022" max="11022" width="4" style="193" customWidth="1"/>
    <col min="11023" max="11026" width="5.625" style="193" customWidth="1"/>
    <col min="11027" max="11277" width="5" style="193"/>
    <col min="11278" max="11278" width="4" style="193" customWidth="1"/>
    <col min="11279" max="11282" width="5.625" style="193" customWidth="1"/>
    <col min="11283" max="11533" width="5" style="193"/>
    <col min="11534" max="11534" width="4" style="193" customWidth="1"/>
    <col min="11535" max="11538" width="5.625" style="193" customWidth="1"/>
    <col min="11539" max="11789" width="5" style="193"/>
    <col min="11790" max="11790" width="4" style="193" customWidth="1"/>
    <col min="11791" max="11794" width="5.625" style="193" customWidth="1"/>
    <col min="11795" max="12045" width="5" style="193"/>
    <col min="12046" max="12046" width="4" style="193" customWidth="1"/>
    <col min="12047" max="12050" width="5.625" style="193" customWidth="1"/>
    <col min="12051" max="12301" width="5" style="193"/>
    <col min="12302" max="12302" width="4" style="193" customWidth="1"/>
    <col min="12303" max="12306" width="5.625" style="193" customWidth="1"/>
    <col min="12307" max="12557" width="5" style="193"/>
    <col min="12558" max="12558" width="4" style="193" customWidth="1"/>
    <col min="12559" max="12562" width="5.625" style="193" customWidth="1"/>
    <col min="12563" max="12813" width="5" style="193"/>
    <col min="12814" max="12814" width="4" style="193" customWidth="1"/>
    <col min="12815" max="12818" width="5.625" style="193" customWidth="1"/>
    <col min="12819" max="13069" width="5" style="193"/>
    <col min="13070" max="13070" width="4" style="193" customWidth="1"/>
    <col min="13071" max="13074" width="5.625" style="193" customWidth="1"/>
    <col min="13075" max="13325" width="5" style="193"/>
    <col min="13326" max="13326" width="4" style="193" customWidth="1"/>
    <col min="13327" max="13330" width="5.625" style="193" customWidth="1"/>
    <col min="13331" max="13581" width="5" style="193"/>
    <col min="13582" max="13582" width="4" style="193" customWidth="1"/>
    <col min="13583" max="13586" width="5.625" style="193" customWidth="1"/>
    <col min="13587" max="13837" width="5" style="193"/>
    <col min="13838" max="13838" width="4" style="193" customWidth="1"/>
    <col min="13839" max="13842" width="5.625" style="193" customWidth="1"/>
    <col min="13843" max="14093" width="5" style="193"/>
    <col min="14094" max="14094" width="4" style="193" customWidth="1"/>
    <col min="14095" max="14098" width="5.625" style="193" customWidth="1"/>
    <col min="14099" max="14349" width="5" style="193"/>
    <col min="14350" max="14350" width="4" style="193" customWidth="1"/>
    <col min="14351" max="14354" width="5.625" style="193" customWidth="1"/>
    <col min="14355" max="14605" width="5" style="193"/>
    <col min="14606" max="14606" width="4" style="193" customWidth="1"/>
    <col min="14607" max="14610" width="5.625" style="193" customWidth="1"/>
    <col min="14611" max="14861" width="5" style="193"/>
    <col min="14862" max="14862" width="4" style="193" customWidth="1"/>
    <col min="14863" max="14866" width="5.625" style="193" customWidth="1"/>
    <col min="14867" max="15117" width="5" style="193"/>
    <col min="15118" max="15118" width="4" style="193" customWidth="1"/>
    <col min="15119" max="15122" width="5.625" style="193" customWidth="1"/>
    <col min="15123" max="15373" width="5" style="193"/>
    <col min="15374" max="15374" width="4" style="193" customWidth="1"/>
    <col min="15375" max="15378" width="5.625" style="193" customWidth="1"/>
    <col min="15379" max="15629" width="5" style="193"/>
    <col min="15630" max="15630" width="4" style="193" customWidth="1"/>
    <col min="15631" max="15634" width="5.625" style="193" customWidth="1"/>
    <col min="15635" max="15885" width="5" style="193"/>
    <col min="15886" max="15886" width="4" style="193" customWidth="1"/>
    <col min="15887" max="15890" width="5.625" style="193" customWidth="1"/>
    <col min="15891" max="16141" width="5" style="193"/>
    <col min="16142" max="16142" width="4" style="193" customWidth="1"/>
    <col min="16143" max="16146" width="5.625" style="193" customWidth="1"/>
    <col min="16147" max="16384" width="5" style="193"/>
  </cols>
  <sheetData>
    <row r="1" spans="1:22" s="253" customFormat="1" ht="21" x14ac:dyDescent="0.15">
      <c r="B1" s="245" t="s">
        <v>692</v>
      </c>
    </row>
    <row r="2" spans="1:22" s="253" customFormat="1" ht="16.5" thickBot="1" x14ac:dyDescent="0.2">
      <c r="A2" s="255"/>
      <c r="B2" s="254" t="s">
        <v>693</v>
      </c>
      <c r="S2" s="256"/>
    </row>
    <row r="3" spans="1:22" ht="15" thickTop="1" x14ac:dyDescent="0.15">
      <c r="R3" s="196" t="s">
        <v>723</v>
      </c>
    </row>
    <row r="4" spans="1:22" ht="14.25" x14ac:dyDescent="0.15">
      <c r="R4" s="196"/>
    </row>
    <row r="5" spans="1:22" ht="42.75" customHeight="1" x14ac:dyDescent="0.15">
      <c r="B5" s="537" t="s">
        <v>724</v>
      </c>
      <c r="C5" s="537"/>
      <c r="D5" s="537"/>
      <c r="E5" s="537"/>
      <c r="F5" s="537"/>
      <c r="G5" s="537"/>
      <c r="H5" s="537"/>
      <c r="I5" s="537"/>
      <c r="J5" s="537"/>
      <c r="K5" s="537"/>
      <c r="L5" s="537"/>
      <c r="M5" s="537"/>
      <c r="N5" s="537"/>
      <c r="O5" s="537"/>
      <c r="P5" s="537"/>
      <c r="Q5" s="537"/>
      <c r="R5" s="537"/>
      <c r="S5" s="205"/>
      <c r="T5" s="194"/>
      <c r="U5" s="205"/>
      <c r="V5" s="205"/>
    </row>
    <row r="6" spans="1:22" ht="24" x14ac:dyDescent="0.15">
      <c r="B6" s="206"/>
      <c r="C6" s="206"/>
      <c r="D6" s="206"/>
      <c r="E6" s="206"/>
      <c r="F6" s="206"/>
      <c r="G6" s="206"/>
      <c r="H6" s="206"/>
      <c r="I6" s="206"/>
      <c r="J6" s="206"/>
      <c r="K6" s="206"/>
      <c r="L6" s="206"/>
      <c r="M6" s="206"/>
      <c r="N6" s="206"/>
      <c r="O6" s="206"/>
      <c r="P6" s="206"/>
      <c r="Q6" s="206"/>
      <c r="R6" s="206"/>
      <c r="S6" s="205"/>
      <c r="T6" s="205"/>
      <c r="U6" s="205"/>
      <c r="V6" s="205"/>
    </row>
    <row r="7" spans="1:22" ht="14.25" x14ac:dyDescent="0.15">
      <c r="B7" s="206"/>
      <c r="C7" s="206"/>
      <c r="D7" s="206"/>
      <c r="E7" s="206"/>
      <c r="F7" s="206"/>
      <c r="G7" s="206"/>
      <c r="H7" s="206"/>
      <c r="I7" s="206"/>
      <c r="J7" s="206"/>
      <c r="K7" s="206"/>
      <c r="L7" s="206"/>
      <c r="N7" s="542" t="str">
        <f>IF(本社!M8="","　 年　 月　 日",DATEVALUE(本社!M8+2018&amp;"年"&amp;本社!V8&amp;"月"&amp;本社!AF8&amp;"日"))</f>
        <v>　 年　 月　 日</v>
      </c>
      <c r="O7" s="542"/>
      <c r="P7" s="542"/>
      <c r="Q7" s="542"/>
      <c r="R7" s="542"/>
      <c r="S7" s="207"/>
      <c r="T7" s="207"/>
      <c r="U7" s="207"/>
      <c r="V7" s="207"/>
    </row>
    <row r="8" spans="1:22" ht="15.75" customHeight="1" x14ac:dyDescent="0.15">
      <c r="B8" s="208"/>
      <c r="C8" s="208"/>
      <c r="D8" s="208"/>
      <c r="E8" s="208"/>
      <c r="F8" s="208"/>
      <c r="G8" s="208"/>
      <c r="H8" s="208"/>
      <c r="I8" s="208"/>
      <c r="J8" s="208"/>
      <c r="K8" s="208"/>
      <c r="L8" s="208"/>
      <c r="M8" s="208"/>
      <c r="N8" s="208"/>
      <c r="O8" s="208"/>
      <c r="P8" s="208"/>
      <c r="Q8" s="208"/>
      <c r="R8" s="208"/>
    </row>
    <row r="9" spans="1:22" ht="14.25" x14ac:dyDescent="0.15">
      <c r="B9" s="208" t="s">
        <v>725</v>
      </c>
      <c r="C9" s="208"/>
      <c r="D9" s="208"/>
      <c r="E9" s="208"/>
      <c r="F9" s="208"/>
      <c r="G9" s="208"/>
      <c r="H9" s="208"/>
      <c r="I9" s="208"/>
      <c r="J9" s="208"/>
      <c r="K9" s="208"/>
      <c r="L9" s="208"/>
      <c r="M9" s="208"/>
      <c r="N9" s="208"/>
      <c r="O9" s="208"/>
      <c r="P9" s="208"/>
      <c r="Q9" s="208"/>
      <c r="R9" s="208"/>
    </row>
    <row r="10" spans="1:22" ht="30" customHeight="1" x14ac:dyDescent="0.15">
      <c r="B10" s="208"/>
      <c r="C10" s="208"/>
      <c r="D10" s="208"/>
      <c r="E10" s="208"/>
      <c r="F10" s="208"/>
      <c r="G10" s="208"/>
      <c r="H10" s="208"/>
      <c r="I10" s="208"/>
      <c r="J10" s="208"/>
      <c r="K10" s="208"/>
      <c r="L10" s="208"/>
      <c r="M10" s="208"/>
      <c r="N10" s="208"/>
      <c r="O10" s="208"/>
      <c r="P10" s="208"/>
      <c r="Q10" s="208"/>
      <c r="R10" s="208"/>
    </row>
    <row r="11" spans="1:22" ht="30" customHeight="1" x14ac:dyDescent="0.15">
      <c r="B11" s="208"/>
      <c r="C11" s="208"/>
      <c r="D11" s="208"/>
      <c r="E11" s="208"/>
      <c r="F11" s="208"/>
      <c r="G11" s="208"/>
      <c r="H11" s="208"/>
      <c r="I11" s="208"/>
      <c r="J11" s="208"/>
      <c r="K11" s="208"/>
      <c r="L11" s="208"/>
      <c r="M11" s="208"/>
      <c r="N11" s="208"/>
      <c r="O11" s="208"/>
      <c r="P11" s="208"/>
      <c r="Q11" s="208"/>
      <c r="R11" s="208"/>
    </row>
    <row r="12" spans="1:22" ht="30" customHeight="1" x14ac:dyDescent="0.15">
      <c r="B12" s="208" t="s">
        <v>726</v>
      </c>
      <c r="C12" s="208"/>
      <c r="D12" s="208"/>
      <c r="E12" s="208"/>
      <c r="F12" s="208"/>
      <c r="G12" s="208"/>
      <c r="H12" s="208"/>
      <c r="I12" s="208"/>
      <c r="J12" s="208"/>
      <c r="K12" s="208"/>
      <c r="L12" s="208"/>
      <c r="M12" s="208"/>
      <c r="N12" s="208"/>
      <c r="O12" s="541" t="s">
        <v>727</v>
      </c>
      <c r="P12" s="541"/>
      <c r="Q12" s="541"/>
      <c r="R12" s="541"/>
    </row>
    <row r="13" spans="1:22" ht="36" customHeight="1" x14ac:dyDescent="0.15">
      <c r="B13" s="208"/>
      <c r="C13" s="539" t="s">
        <v>701</v>
      </c>
      <c r="D13" s="539"/>
      <c r="E13" s="539"/>
      <c r="F13" s="543" t="str">
        <f>IF(本社!BZ19="","",本社!Z19&amp;本社!AX19&amp;本社!BZ19)</f>
        <v/>
      </c>
      <c r="G13" s="543"/>
      <c r="H13" s="543"/>
      <c r="I13" s="543"/>
      <c r="J13" s="543"/>
      <c r="K13" s="543"/>
      <c r="L13" s="543"/>
      <c r="M13" s="543"/>
      <c r="N13" s="208"/>
      <c r="O13" s="209"/>
      <c r="P13" s="210"/>
      <c r="Q13" s="210"/>
      <c r="R13" s="211"/>
    </row>
    <row r="14" spans="1:22" ht="24" customHeight="1" x14ac:dyDescent="0.15">
      <c r="B14" s="208"/>
      <c r="C14" s="539" t="s">
        <v>702</v>
      </c>
      <c r="D14" s="539"/>
      <c r="E14" s="539"/>
      <c r="F14" s="544" t="str">
        <f>本社!Z24&amp;""</f>
        <v/>
      </c>
      <c r="G14" s="544"/>
      <c r="H14" s="544"/>
      <c r="I14" s="544"/>
      <c r="J14" s="544"/>
      <c r="K14" s="544"/>
      <c r="L14" s="544"/>
      <c r="M14" s="544"/>
      <c r="N14" s="208"/>
      <c r="O14" s="212"/>
      <c r="P14" s="208"/>
      <c r="Q14" s="208"/>
      <c r="R14" s="213"/>
    </row>
    <row r="15" spans="1:22" ht="24" customHeight="1" x14ac:dyDescent="0.15">
      <c r="B15" s="208"/>
      <c r="C15" s="539" t="s">
        <v>703</v>
      </c>
      <c r="D15" s="539"/>
      <c r="E15" s="539"/>
      <c r="F15" s="540" t="str">
        <f>IF(本社!BO32="","",本社!Z27&amp;"　"&amp;本社!AF32&amp;"　"&amp;本社!BO32)</f>
        <v/>
      </c>
      <c r="G15" s="540"/>
      <c r="H15" s="540"/>
      <c r="I15" s="540"/>
      <c r="J15" s="540"/>
      <c r="K15" s="540"/>
      <c r="L15" s="540"/>
      <c r="M15" s="540"/>
      <c r="N15" s="208"/>
      <c r="O15" s="212"/>
      <c r="P15" s="208"/>
      <c r="Q15" s="208"/>
      <c r="R15" s="213"/>
    </row>
    <row r="16" spans="1:22" ht="32.1" customHeight="1" x14ac:dyDescent="0.15">
      <c r="B16" s="208"/>
      <c r="C16" s="208"/>
      <c r="D16" s="208"/>
      <c r="E16" s="208"/>
      <c r="F16" s="208"/>
      <c r="G16" s="208"/>
      <c r="H16" s="208"/>
      <c r="I16" s="208"/>
      <c r="J16" s="208"/>
      <c r="K16" s="208"/>
      <c r="L16" s="208"/>
      <c r="M16" s="208"/>
      <c r="N16" s="214"/>
      <c r="O16" s="215"/>
      <c r="P16" s="216"/>
      <c r="Q16" s="216"/>
      <c r="R16" s="217"/>
    </row>
    <row r="17" spans="1:19" ht="32.1" customHeight="1" x14ac:dyDescent="0.15">
      <c r="B17" s="208"/>
      <c r="C17" s="208"/>
      <c r="D17" s="208"/>
      <c r="E17" s="208"/>
      <c r="F17" s="208"/>
      <c r="G17" s="208"/>
      <c r="H17" s="208"/>
      <c r="I17" s="208"/>
      <c r="J17" s="208"/>
      <c r="K17" s="208"/>
      <c r="L17" s="208"/>
      <c r="M17" s="208"/>
      <c r="N17" s="214"/>
      <c r="O17" s="214"/>
      <c r="P17" s="208"/>
      <c r="Q17" s="208"/>
      <c r="R17" s="208"/>
    </row>
    <row r="18" spans="1:19" ht="32.1" customHeight="1" x14ac:dyDescent="0.15">
      <c r="B18" s="208"/>
      <c r="C18" s="208"/>
      <c r="D18" s="208"/>
      <c r="E18" s="208"/>
      <c r="F18" s="208"/>
      <c r="G18" s="208"/>
      <c r="H18" s="208"/>
      <c r="I18" s="208"/>
      <c r="J18" s="208"/>
      <c r="K18" s="208"/>
      <c r="L18" s="208"/>
      <c r="M18" s="208"/>
      <c r="N18" s="214"/>
      <c r="O18" s="214"/>
      <c r="P18" s="208"/>
      <c r="Q18" s="208"/>
      <c r="R18" s="208"/>
    </row>
    <row r="19" spans="1:19" ht="30" customHeight="1" x14ac:dyDescent="0.15">
      <c r="B19" s="208"/>
      <c r="C19" s="208"/>
      <c r="D19" s="208"/>
      <c r="E19" s="208"/>
      <c r="F19" s="208"/>
      <c r="G19" s="208"/>
      <c r="H19" s="208"/>
      <c r="I19" s="208"/>
      <c r="J19" s="208"/>
      <c r="K19" s="208"/>
      <c r="L19" s="208"/>
      <c r="M19" s="208"/>
      <c r="N19" s="208"/>
      <c r="O19" s="208"/>
      <c r="P19" s="208"/>
      <c r="Q19" s="208"/>
      <c r="R19" s="208"/>
    </row>
    <row r="20" spans="1:19" ht="30" customHeight="1" x14ac:dyDescent="0.15">
      <c r="B20" s="208"/>
      <c r="C20" s="208" t="s">
        <v>728</v>
      </c>
      <c r="D20" s="208"/>
      <c r="E20" s="208"/>
      <c r="F20" s="208"/>
      <c r="G20" s="208"/>
      <c r="H20" s="208"/>
      <c r="I20" s="208"/>
      <c r="J20" s="208"/>
      <c r="K20" s="208"/>
      <c r="L20" s="208"/>
      <c r="M20" s="208"/>
      <c r="N20" s="208"/>
      <c r="O20" s="208"/>
      <c r="P20" s="208"/>
      <c r="Q20" s="208"/>
      <c r="R20" s="208"/>
    </row>
    <row r="21" spans="1:19" ht="30" customHeight="1" x14ac:dyDescent="0.15">
      <c r="B21" s="208"/>
      <c r="C21" s="208" t="s">
        <v>729</v>
      </c>
      <c r="D21" s="208"/>
      <c r="E21" s="208"/>
      <c r="F21" s="208"/>
      <c r="G21" s="208"/>
      <c r="H21" s="208"/>
      <c r="I21" s="208"/>
      <c r="J21" s="208"/>
      <c r="K21" s="208"/>
      <c r="L21" s="208"/>
      <c r="M21" s="208"/>
      <c r="N21" s="208"/>
      <c r="O21" s="208"/>
      <c r="P21" s="208"/>
      <c r="Q21" s="208"/>
      <c r="R21" s="208"/>
    </row>
    <row r="22" spans="1:19" ht="30" customHeight="1" x14ac:dyDescent="0.15">
      <c r="B22" s="208"/>
      <c r="C22" s="208"/>
      <c r="D22" s="208"/>
      <c r="E22" s="208"/>
      <c r="F22" s="208"/>
      <c r="G22" s="208"/>
      <c r="H22" s="208"/>
      <c r="I22" s="208"/>
      <c r="J22" s="208"/>
      <c r="K22" s="208"/>
      <c r="L22" s="208"/>
      <c r="M22" s="208"/>
      <c r="N22" s="208"/>
      <c r="O22" s="541" t="s">
        <v>730</v>
      </c>
      <c r="P22" s="541"/>
      <c r="Q22" s="541"/>
      <c r="R22" s="541"/>
    </row>
    <row r="23" spans="1:19" ht="32.1" customHeight="1" x14ac:dyDescent="0.15">
      <c r="B23" s="208"/>
      <c r="C23" s="208"/>
      <c r="D23" s="208"/>
      <c r="E23" s="208"/>
      <c r="F23" s="208"/>
      <c r="G23" s="208"/>
      <c r="H23" s="208"/>
      <c r="I23" s="208"/>
      <c r="J23" s="208"/>
      <c r="K23" s="208"/>
      <c r="L23" s="208"/>
      <c r="M23" s="208"/>
      <c r="N23" s="208"/>
      <c r="O23" s="209"/>
      <c r="P23" s="210"/>
      <c r="Q23" s="210"/>
      <c r="R23" s="211"/>
    </row>
    <row r="24" spans="1:19" ht="32.1" customHeight="1" x14ac:dyDescent="0.15">
      <c r="B24" s="208"/>
      <c r="C24" s="214"/>
      <c r="D24" s="208"/>
      <c r="E24" s="208"/>
      <c r="F24" s="208"/>
      <c r="G24" s="208"/>
      <c r="H24" s="208"/>
      <c r="I24" s="208"/>
      <c r="J24" s="208"/>
      <c r="K24" s="208"/>
      <c r="L24" s="214"/>
      <c r="M24" s="208"/>
      <c r="N24" s="208"/>
      <c r="O24" s="212"/>
      <c r="P24" s="208"/>
      <c r="Q24" s="208"/>
      <c r="R24" s="213"/>
    </row>
    <row r="25" spans="1:19" ht="32.1" customHeight="1" x14ac:dyDescent="0.15">
      <c r="B25" s="208"/>
      <c r="C25" s="208"/>
      <c r="D25" s="208"/>
      <c r="E25" s="208"/>
      <c r="F25" s="208"/>
      <c r="G25" s="208"/>
      <c r="H25" s="208"/>
      <c r="I25" s="208"/>
      <c r="J25" s="208"/>
      <c r="K25" s="208"/>
      <c r="L25" s="208"/>
      <c r="M25" s="208"/>
      <c r="N25" s="208"/>
      <c r="O25" s="212"/>
      <c r="P25" s="208"/>
      <c r="Q25" s="208"/>
      <c r="R25" s="213"/>
    </row>
    <row r="26" spans="1:19" ht="32.1" customHeight="1" thickBot="1" x14ac:dyDescent="0.2">
      <c r="B26" s="208"/>
      <c r="C26" s="208"/>
      <c r="D26" s="208"/>
      <c r="E26" s="208"/>
      <c r="F26" s="208"/>
      <c r="G26" s="208"/>
      <c r="H26" s="208"/>
      <c r="I26" s="208"/>
      <c r="J26" s="208"/>
      <c r="K26" s="208"/>
      <c r="L26" s="208"/>
      <c r="M26" s="208"/>
      <c r="N26" s="208"/>
      <c r="O26" s="218"/>
      <c r="P26" s="216"/>
      <c r="Q26" s="216"/>
      <c r="R26" s="217"/>
    </row>
    <row r="27" spans="1:19" ht="15" thickTop="1" x14ac:dyDescent="0.15">
      <c r="A27" s="219"/>
      <c r="S27" s="220"/>
    </row>
  </sheetData>
  <mergeCells count="10">
    <mergeCell ref="C15:E15"/>
    <mergeCell ref="F15:M15"/>
    <mergeCell ref="O22:R22"/>
    <mergeCell ref="B5:R5"/>
    <mergeCell ref="N7:R7"/>
    <mergeCell ref="O12:R12"/>
    <mergeCell ref="C13:E13"/>
    <mergeCell ref="F13:M13"/>
    <mergeCell ref="C14:E14"/>
    <mergeCell ref="F14:M14"/>
  </mergeCells>
  <phoneticPr fontId="2"/>
  <printOptions horizontalCentered="1"/>
  <pageMargins left="0.78740157480314965" right="0.78740157480314965" top="1.1811023622047245" bottom="1.181102362204724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No7"/>
  <dimension ref="A1:S24"/>
  <sheetViews>
    <sheetView showGridLines="0" view="pageBreakPreview" zoomScaleNormal="100" zoomScaleSheetLayoutView="100" workbookViewId="0">
      <selection activeCell="H12" sqref="H12:J12"/>
    </sheetView>
  </sheetViews>
  <sheetFormatPr defaultRowHeight="13.5" x14ac:dyDescent="0.15"/>
  <cols>
    <col min="1" max="1" width="3.25" style="208" customWidth="1"/>
    <col min="2" max="18" width="5" style="208" customWidth="1"/>
    <col min="19" max="19" width="3.875" style="208" customWidth="1"/>
    <col min="20" max="24" width="5" style="208" customWidth="1"/>
    <col min="25" max="256" width="9" style="208"/>
    <col min="257" max="257" width="3.25" style="208" customWidth="1"/>
    <col min="258" max="274" width="5" style="208" customWidth="1"/>
    <col min="275" max="275" width="3.875" style="208" customWidth="1"/>
    <col min="276" max="280" width="5" style="208" customWidth="1"/>
    <col min="281" max="512" width="9" style="208"/>
    <col min="513" max="513" width="3.25" style="208" customWidth="1"/>
    <col min="514" max="530" width="5" style="208" customWidth="1"/>
    <col min="531" max="531" width="3.875" style="208" customWidth="1"/>
    <col min="532" max="536" width="5" style="208" customWidth="1"/>
    <col min="537" max="768" width="9" style="208"/>
    <col min="769" max="769" width="3.25" style="208" customWidth="1"/>
    <col min="770" max="786" width="5" style="208" customWidth="1"/>
    <col min="787" max="787" width="3.875" style="208" customWidth="1"/>
    <col min="788" max="792" width="5" style="208" customWidth="1"/>
    <col min="793" max="1024" width="9" style="208"/>
    <col min="1025" max="1025" width="3.25" style="208" customWidth="1"/>
    <col min="1026" max="1042" width="5" style="208" customWidth="1"/>
    <col min="1043" max="1043" width="3.875" style="208" customWidth="1"/>
    <col min="1044" max="1048" width="5" style="208" customWidth="1"/>
    <col min="1049" max="1280" width="9" style="208"/>
    <col min="1281" max="1281" width="3.25" style="208" customWidth="1"/>
    <col min="1282" max="1298" width="5" style="208" customWidth="1"/>
    <col min="1299" max="1299" width="3.875" style="208" customWidth="1"/>
    <col min="1300" max="1304" width="5" style="208" customWidth="1"/>
    <col min="1305" max="1536" width="9" style="208"/>
    <col min="1537" max="1537" width="3.25" style="208" customWidth="1"/>
    <col min="1538" max="1554" width="5" style="208" customWidth="1"/>
    <col min="1555" max="1555" width="3.875" style="208" customWidth="1"/>
    <col min="1556" max="1560" width="5" style="208" customWidth="1"/>
    <col min="1561" max="1792" width="9" style="208"/>
    <col min="1793" max="1793" width="3.25" style="208" customWidth="1"/>
    <col min="1794" max="1810" width="5" style="208" customWidth="1"/>
    <col min="1811" max="1811" width="3.875" style="208" customWidth="1"/>
    <col min="1812" max="1816" width="5" style="208" customWidth="1"/>
    <col min="1817" max="2048" width="9" style="208"/>
    <col min="2049" max="2049" width="3.25" style="208" customWidth="1"/>
    <col min="2050" max="2066" width="5" style="208" customWidth="1"/>
    <col min="2067" max="2067" width="3.875" style="208" customWidth="1"/>
    <col min="2068" max="2072" width="5" style="208" customWidth="1"/>
    <col min="2073" max="2304" width="9" style="208"/>
    <col min="2305" max="2305" width="3.25" style="208" customWidth="1"/>
    <col min="2306" max="2322" width="5" style="208" customWidth="1"/>
    <col min="2323" max="2323" width="3.875" style="208" customWidth="1"/>
    <col min="2324" max="2328" width="5" style="208" customWidth="1"/>
    <col min="2329" max="2560" width="9" style="208"/>
    <col min="2561" max="2561" width="3.25" style="208" customWidth="1"/>
    <col min="2562" max="2578" width="5" style="208" customWidth="1"/>
    <col min="2579" max="2579" width="3.875" style="208" customWidth="1"/>
    <col min="2580" max="2584" width="5" style="208" customWidth="1"/>
    <col min="2585" max="2816" width="9" style="208"/>
    <col min="2817" max="2817" width="3.25" style="208" customWidth="1"/>
    <col min="2818" max="2834" width="5" style="208" customWidth="1"/>
    <col min="2835" max="2835" width="3.875" style="208" customWidth="1"/>
    <col min="2836" max="2840" width="5" style="208" customWidth="1"/>
    <col min="2841" max="3072" width="9" style="208"/>
    <col min="3073" max="3073" width="3.25" style="208" customWidth="1"/>
    <col min="3074" max="3090" width="5" style="208" customWidth="1"/>
    <col min="3091" max="3091" width="3.875" style="208" customWidth="1"/>
    <col min="3092" max="3096" width="5" style="208" customWidth="1"/>
    <col min="3097" max="3328" width="9" style="208"/>
    <col min="3329" max="3329" width="3.25" style="208" customWidth="1"/>
    <col min="3330" max="3346" width="5" style="208" customWidth="1"/>
    <col min="3347" max="3347" width="3.875" style="208" customWidth="1"/>
    <col min="3348" max="3352" width="5" style="208" customWidth="1"/>
    <col min="3353" max="3584" width="9" style="208"/>
    <col min="3585" max="3585" width="3.25" style="208" customWidth="1"/>
    <col min="3586" max="3602" width="5" style="208" customWidth="1"/>
    <col min="3603" max="3603" width="3.875" style="208" customWidth="1"/>
    <col min="3604" max="3608" width="5" style="208" customWidth="1"/>
    <col min="3609" max="3840" width="9" style="208"/>
    <col min="3841" max="3841" width="3.25" style="208" customWidth="1"/>
    <col min="3842" max="3858" width="5" style="208" customWidth="1"/>
    <col min="3859" max="3859" width="3.875" style="208" customWidth="1"/>
    <col min="3860" max="3864" width="5" style="208" customWidth="1"/>
    <col min="3865" max="4096" width="9" style="208"/>
    <col min="4097" max="4097" width="3.25" style="208" customWidth="1"/>
    <col min="4098" max="4114" width="5" style="208" customWidth="1"/>
    <col min="4115" max="4115" width="3.875" style="208" customWidth="1"/>
    <col min="4116" max="4120" width="5" style="208" customWidth="1"/>
    <col min="4121" max="4352" width="9" style="208"/>
    <col min="4353" max="4353" width="3.25" style="208" customWidth="1"/>
    <col min="4354" max="4370" width="5" style="208" customWidth="1"/>
    <col min="4371" max="4371" width="3.875" style="208" customWidth="1"/>
    <col min="4372" max="4376" width="5" style="208" customWidth="1"/>
    <col min="4377" max="4608" width="9" style="208"/>
    <col min="4609" max="4609" width="3.25" style="208" customWidth="1"/>
    <col min="4610" max="4626" width="5" style="208" customWidth="1"/>
    <col min="4627" max="4627" width="3.875" style="208" customWidth="1"/>
    <col min="4628" max="4632" width="5" style="208" customWidth="1"/>
    <col min="4633" max="4864" width="9" style="208"/>
    <col min="4865" max="4865" width="3.25" style="208" customWidth="1"/>
    <col min="4866" max="4882" width="5" style="208" customWidth="1"/>
    <col min="4883" max="4883" width="3.875" style="208" customWidth="1"/>
    <col min="4884" max="4888" width="5" style="208" customWidth="1"/>
    <col min="4889" max="5120" width="9" style="208"/>
    <col min="5121" max="5121" width="3.25" style="208" customWidth="1"/>
    <col min="5122" max="5138" width="5" style="208" customWidth="1"/>
    <col min="5139" max="5139" width="3.875" style="208" customWidth="1"/>
    <col min="5140" max="5144" width="5" style="208" customWidth="1"/>
    <col min="5145" max="5376" width="9" style="208"/>
    <col min="5377" max="5377" width="3.25" style="208" customWidth="1"/>
    <col min="5378" max="5394" width="5" style="208" customWidth="1"/>
    <col min="5395" max="5395" width="3.875" style="208" customWidth="1"/>
    <col min="5396" max="5400" width="5" style="208" customWidth="1"/>
    <col min="5401" max="5632" width="9" style="208"/>
    <col min="5633" max="5633" width="3.25" style="208" customWidth="1"/>
    <col min="5634" max="5650" width="5" style="208" customWidth="1"/>
    <col min="5651" max="5651" width="3.875" style="208" customWidth="1"/>
    <col min="5652" max="5656" width="5" style="208" customWidth="1"/>
    <col min="5657" max="5888" width="9" style="208"/>
    <col min="5889" max="5889" width="3.25" style="208" customWidth="1"/>
    <col min="5890" max="5906" width="5" style="208" customWidth="1"/>
    <col min="5907" max="5907" width="3.875" style="208" customWidth="1"/>
    <col min="5908" max="5912" width="5" style="208" customWidth="1"/>
    <col min="5913" max="6144" width="9" style="208"/>
    <col min="6145" max="6145" width="3.25" style="208" customWidth="1"/>
    <col min="6146" max="6162" width="5" style="208" customWidth="1"/>
    <col min="6163" max="6163" width="3.875" style="208" customWidth="1"/>
    <col min="6164" max="6168" width="5" style="208" customWidth="1"/>
    <col min="6169" max="6400" width="9" style="208"/>
    <col min="6401" max="6401" width="3.25" style="208" customWidth="1"/>
    <col min="6402" max="6418" width="5" style="208" customWidth="1"/>
    <col min="6419" max="6419" width="3.875" style="208" customWidth="1"/>
    <col min="6420" max="6424" width="5" style="208" customWidth="1"/>
    <col min="6425" max="6656" width="9" style="208"/>
    <col min="6657" max="6657" width="3.25" style="208" customWidth="1"/>
    <col min="6658" max="6674" width="5" style="208" customWidth="1"/>
    <col min="6675" max="6675" width="3.875" style="208" customWidth="1"/>
    <col min="6676" max="6680" width="5" style="208" customWidth="1"/>
    <col min="6681" max="6912" width="9" style="208"/>
    <col min="6913" max="6913" width="3.25" style="208" customWidth="1"/>
    <col min="6914" max="6930" width="5" style="208" customWidth="1"/>
    <col min="6931" max="6931" width="3.875" style="208" customWidth="1"/>
    <col min="6932" max="6936" width="5" style="208" customWidth="1"/>
    <col min="6937" max="7168" width="9" style="208"/>
    <col min="7169" max="7169" width="3.25" style="208" customWidth="1"/>
    <col min="7170" max="7186" width="5" style="208" customWidth="1"/>
    <col min="7187" max="7187" width="3.875" style="208" customWidth="1"/>
    <col min="7188" max="7192" width="5" style="208" customWidth="1"/>
    <col min="7193" max="7424" width="9" style="208"/>
    <col min="7425" max="7425" width="3.25" style="208" customWidth="1"/>
    <col min="7426" max="7442" width="5" style="208" customWidth="1"/>
    <col min="7443" max="7443" width="3.875" style="208" customWidth="1"/>
    <col min="7444" max="7448" width="5" style="208" customWidth="1"/>
    <col min="7449" max="7680" width="9" style="208"/>
    <col min="7681" max="7681" width="3.25" style="208" customWidth="1"/>
    <col min="7682" max="7698" width="5" style="208" customWidth="1"/>
    <col min="7699" max="7699" width="3.875" style="208" customWidth="1"/>
    <col min="7700" max="7704" width="5" style="208" customWidth="1"/>
    <col min="7705" max="7936" width="9" style="208"/>
    <col min="7937" max="7937" width="3.25" style="208" customWidth="1"/>
    <col min="7938" max="7954" width="5" style="208" customWidth="1"/>
    <col min="7955" max="7955" width="3.875" style="208" customWidth="1"/>
    <col min="7956" max="7960" width="5" style="208" customWidth="1"/>
    <col min="7961" max="8192" width="9" style="208"/>
    <col min="8193" max="8193" width="3.25" style="208" customWidth="1"/>
    <col min="8194" max="8210" width="5" style="208" customWidth="1"/>
    <col min="8211" max="8211" width="3.875" style="208" customWidth="1"/>
    <col min="8212" max="8216" width="5" style="208" customWidth="1"/>
    <col min="8217" max="8448" width="9" style="208"/>
    <col min="8449" max="8449" width="3.25" style="208" customWidth="1"/>
    <col min="8450" max="8466" width="5" style="208" customWidth="1"/>
    <col min="8467" max="8467" width="3.875" style="208" customWidth="1"/>
    <col min="8468" max="8472" width="5" style="208" customWidth="1"/>
    <col min="8473" max="8704" width="9" style="208"/>
    <col min="8705" max="8705" width="3.25" style="208" customWidth="1"/>
    <col min="8706" max="8722" width="5" style="208" customWidth="1"/>
    <col min="8723" max="8723" width="3.875" style="208" customWidth="1"/>
    <col min="8724" max="8728" width="5" style="208" customWidth="1"/>
    <col min="8729" max="8960" width="9" style="208"/>
    <col min="8961" max="8961" width="3.25" style="208" customWidth="1"/>
    <col min="8962" max="8978" width="5" style="208" customWidth="1"/>
    <col min="8979" max="8979" width="3.875" style="208" customWidth="1"/>
    <col min="8980" max="8984" width="5" style="208" customWidth="1"/>
    <col min="8985" max="9216" width="9" style="208"/>
    <col min="9217" max="9217" width="3.25" style="208" customWidth="1"/>
    <col min="9218" max="9234" width="5" style="208" customWidth="1"/>
    <col min="9235" max="9235" width="3.875" style="208" customWidth="1"/>
    <col min="9236" max="9240" width="5" style="208" customWidth="1"/>
    <col min="9241" max="9472" width="9" style="208"/>
    <col min="9473" max="9473" width="3.25" style="208" customWidth="1"/>
    <col min="9474" max="9490" width="5" style="208" customWidth="1"/>
    <col min="9491" max="9491" width="3.875" style="208" customWidth="1"/>
    <col min="9492" max="9496" width="5" style="208" customWidth="1"/>
    <col min="9497" max="9728" width="9" style="208"/>
    <col min="9729" max="9729" width="3.25" style="208" customWidth="1"/>
    <col min="9730" max="9746" width="5" style="208" customWidth="1"/>
    <col min="9747" max="9747" width="3.875" style="208" customWidth="1"/>
    <col min="9748" max="9752" width="5" style="208" customWidth="1"/>
    <col min="9753" max="9984" width="9" style="208"/>
    <col min="9985" max="9985" width="3.25" style="208" customWidth="1"/>
    <col min="9986" max="10002" width="5" style="208" customWidth="1"/>
    <col min="10003" max="10003" width="3.875" style="208" customWidth="1"/>
    <col min="10004" max="10008" width="5" style="208" customWidth="1"/>
    <col min="10009" max="10240" width="9" style="208"/>
    <col min="10241" max="10241" width="3.25" style="208" customWidth="1"/>
    <col min="10242" max="10258" width="5" style="208" customWidth="1"/>
    <col min="10259" max="10259" width="3.875" style="208" customWidth="1"/>
    <col min="10260" max="10264" width="5" style="208" customWidth="1"/>
    <col min="10265" max="10496" width="9" style="208"/>
    <col min="10497" max="10497" width="3.25" style="208" customWidth="1"/>
    <col min="10498" max="10514" width="5" style="208" customWidth="1"/>
    <col min="10515" max="10515" width="3.875" style="208" customWidth="1"/>
    <col min="10516" max="10520" width="5" style="208" customWidth="1"/>
    <col min="10521" max="10752" width="9" style="208"/>
    <col min="10753" max="10753" width="3.25" style="208" customWidth="1"/>
    <col min="10754" max="10770" width="5" style="208" customWidth="1"/>
    <col min="10771" max="10771" width="3.875" style="208" customWidth="1"/>
    <col min="10772" max="10776" width="5" style="208" customWidth="1"/>
    <col min="10777" max="11008" width="9" style="208"/>
    <col min="11009" max="11009" width="3.25" style="208" customWidth="1"/>
    <col min="11010" max="11026" width="5" style="208" customWidth="1"/>
    <col min="11027" max="11027" width="3.875" style="208" customWidth="1"/>
    <col min="11028" max="11032" width="5" style="208" customWidth="1"/>
    <col min="11033" max="11264" width="9" style="208"/>
    <col min="11265" max="11265" width="3.25" style="208" customWidth="1"/>
    <col min="11266" max="11282" width="5" style="208" customWidth="1"/>
    <col min="11283" max="11283" width="3.875" style="208" customWidth="1"/>
    <col min="11284" max="11288" width="5" style="208" customWidth="1"/>
    <col min="11289" max="11520" width="9" style="208"/>
    <col min="11521" max="11521" width="3.25" style="208" customWidth="1"/>
    <col min="11522" max="11538" width="5" style="208" customWidth="1"/>
    <col min="11539" max="11539" width="3.875" style="208" customWidth="1"/>
    <col min="11540" max="11544" width="5" style="208" customWidth="1"/>
    <col min="11545" max="11776" width="9" style="208"/>
    <col min="11777" max="11777" width="3.25" style="208" customWidth="1"/>
    <col min="11778" max="11794" width="5" style="208" customWidth="1"/>
    <col min="11795" max="11795" width="3.875" style="208" customWidth="1"/>
    <col min="11796" max="11800" width="5" style="208" customWidth="1"/>
    <col min="11801" max="12032" width="9" style="208"/>
    <col min="12033" max="12033" width="3.25" style="208" customWidth="1"/>
    <col min="12034" max="12050" width="5" style="208" customWidth="1"/>
    <col min="12051" max="12051" width="3.875" style="208" customWidth="1"/>
    <col min="12052" max="12056" width="5" style="208" customWidth="1"/>
    <col min="12057" max="12288" width="9" style="208"/>
    <col min="12289" max="12289" width="3.25" style="208" customWidth="1"/>
    <col min="12290" max="12306" width="5" style="208" customWidth="1"/>
    <col min="12307" max="12307" width="3.875" style="208" customWidth="1"/>
    <col min="12308" max="12312" width="5" style="208" customWidth="1"/>
    <col min="12313" max="12544" width="9" style="208"/>
    <col min="12545" max="12545" width="3.25" style="208" customWidth="1"/>
    <col min="12546" max="12562" width="5" style="208" customWidth="1"/>
    <col min="12563" max="12563" width="3.875" style="208" customWidth="1"/>
    <col min="12564" max="12568" width="5" style="208" customWidth="1"/>
    <col min="12569" max="12800" width="9" style="208"/>
    <col min="12801" max="12801" width="3.25" style="208" customWidth="1"/>
    <col min="12802" max="12818" width="5" style="208" customWidth="1"/>
    <col min="12819" max="12819" width="3.875" style="208" customWidth="1"/>
    <col min="12820" max="12824" width="5" style="208" customWidth="1"/>
    <col min="12825" max="13056" width="9" style="208"/>
    <col min="13057" max="13057" width="3.25" style="208" customWidth="1"/>
    <col min="13058" max="13074" width="5" style="208" customWidth="1"/>
    <col min="13075" max="13075" width="3.875" style="208" customWidth="1"/>
    <col min="13076" max="13080" width="5" style="208" customWidth="1"/>
    <col min="13081" max="13312" width="9" style="208"/>
    <col min="13313" max="13313" width="3.25" style="208" customWidth="1"/>
    <col min="13314" max="13330" width="5" style="208" customWidth="1"/>
    <col min="13331" max="13331" width="3.875" style="208" customWidth="1"/>
    <col min="13332" max="13336" width="5" style="208" customWidth="1"/>
    <col min="13337" max="13568" width="9" style="208"/>
    <col min="13569" max="13569" width="3.25" style="208" customWidth="1"/>
    <col min="13570" max="13586" width="5" style="208" customWidth="1"/>
    <col min="13587" max="13587" width="3.875" style="208" customWidth="1"/>
    <col min="13588" max="13592" width="5" style="208" customWidth="1"/>
    <col min="13593" max="13824" width="9" style="208"/>
    <col min="13825" max="13825" width="3.25" style="208" customWidth="1"/>
    <col min="13826" max="13842" width="5" style="208" customWidth="1"/>
    <col min="13843" max="13843" width="3.875" style="208" customWidth="1"/>
    <col min="13844" max="13848" width="5" style="208" customWidth="1"/>
    <col min="13849" max="14080" width="9" style="208"/>
    <col min="14081" max="14081" width="3.25" style="208" customWidth="1"/>
    <col min="14082" max="14098" width="5" style="208" customWidth="1"/>
    <col min="14099" max="14099" width="3.875" style="208" customWidth="1"/>
    <col min="14100" max="14104" width="5" style="208" customWidth="1"/>
    <col min="14105" max="14336" width="9" style="208"/>
    <col min="14337" max="14337" width="3.25" style="208" customWidth="1"/>
    <col min="14338" max="14354" width="5" style="208" customWidth="1"/>
    <col min="14355" max="14355" width="3.875" style="208" customWidth="1"/>
    <col min="14356" max="14360" width="5" style="208" customWidth="1"/>
    <col min="14361" max="14592" width="9" style="208"/>
    <col min="14593" max="14593" width="3.25" style="208" customWidth="1"/>
    <col min="14594" max="14610" width="5" style="208" customWidth="1"/>
    <col min="14611" max="14611" width="3.875" style="208" customWidth="1"/>
    <col min="14612" max="14616" width="5" style="208" customWidth="1"/>
    <col min="14617" max="14848" width="9" style="208"/>
    <col min="14849" max="14849" width="3.25" style="208" customWidth="1"/>
    <col min="14850" max="14866" width="5" style="208" customWidth="1"/>
    <col min="14867" max="14867" width="3.875" style="208" customWidth="1"/>
    <col min="14868" max="14872" width="5" style="208" customWidth="1"/>
    <col min="14873" max="15104" width="9" style="208"/>
    <col min="15105" max="15105" width="3.25" style="208" customWidth="1"/>
    <col min="15106" max="15122" width="5" style="208" customWidth="1"/>
    <col min="15123" max="15123" width="3.875" style="208" customWidth="1"/>
    <col min="15124" max="15128" width="5" style="208" customWidth="1"/>
    <col min="15129" max="15360" width="9" style="208"/>
    <col min="15361" max="15361" width="3.25" style="208" customWidth="1"/>
    <col min="15362" max="15378" width="5" style="208" customWidth="1"/>
    <col min="15379" max="15379" width="3.875" style="208" customWidth="1"/>
    <col min="15380" max="15384" width="5" style="208" customWidth="1"/>
    <col min="15385" max="15616" width="9" style="208"/>
    <col min="15617" max="15617" width="3.25" style="208" customWidth="1"/>
    <col min="15618" max="15634" width="5" style="208" customWidth="1"/>
    <col min="15635" max="15635" width="3.875" style="208" customWidth="1"/>
    <col min="15636" max="15640" width="5" style="208" customWidth="1"/>
    <col min="15641" max="15872" width="9" style="208"/>
    <col min="15873" max="15873" width="3.25" style="208" customWidth="1"/>
    <col min="15874" max="15890" width="5" style="208" customWidth="1"/>
    <col min="15891" max="15891" width="3.875" style="208" customWidth="1"/>
    <col min="15892" max="15896" width="5" style="208" customWidth="1"/>
    <col min="15897" max="16128" width="9" style="208"/>
    <col min="16129" max="16129" width="3.25" style="208" customWidth="1"/>
    <col min="16130" max="16146" width="5" style="208" customWidth="1"/>
    <col min="16147" max="16147" width="3.875" style="208" customWidth="1"/>
    <col min="16148" max="16152" width="5" style="208" customWidth="1"/>
    <col min="16153" max="16384" width="9" style="208"/>
  </cols>
  <sheetData>
    <row r="1" spans="1:19" s="257" customFormat="1" ht="18.75" x14ac:dyDescent="0.15">
      <c r="B1" s="545" t="s">
        <v>731</v>
      </c>
      <c r="C1" s="545"/>
      <c r="D1" s="545"/>
      <c r="E1" s="545"/>
      <c r="F1" s="545"/>
      <c r="G1" s="545"/>
      <c r="H1" s="545"/>
      <c r="I1" s="545"/>
      <c r="J1" s="545"/>
      <c r="K1" s="545"/>
      <c r="L1" s="545"/>
      <c r="M1" s="545"/>
      <c r="N1" s="545"/>
      <c r="O1" s="545"/>
      <c r="P1" s="545"/>
      <c r="Q1" s="545"/>
      <c r="R1" s="545"/>
    </row>
    <row r="2" spans="1:19" s="257" customFormat="1" ht="18.75" x14ac:dyDescent="0.15">
      <c r="B2" s="260" t="s">
        <v>732</v>
      </c>
    </row>
    <row r="3" spans="1:19" s="257" customFormat="1" ht="15" x14ac:dyDescent="0.15">
      <c r="B3" s="254" t="s">
        <v>733</v>
      </c>
    </row>
    <row r="4" spans="1:19" s="257" customFormat="1" ht="15.75" thickBot="1" x14ac:dyDescent="0.2">
      <c r="A4" s="258"/>
      <c r="B4" s="254" t="s">
        <v>693</v>
      </c>
      <c r="S4" s="259"/>
    </row>
    <row r="5" spans="1:19" ht="14.25" thickTop="1" x14ac:dyDescent="0.15">
      <c r="B5" s="221"/>
      <c r="R5" s="196" t="s">
        <v>734</v>
      </c>
    </row>
    <row r="6" spans="1:19" ht="30" customHeight="1" x14ac:dyDescent="0.15"/>
    <row r="7" spans="1:19" x14ac:dyDescent="0.15">
      <c r="M7" s="542" t="str">
        <f>IF(本社!M8="","　 年　 月　 日",DATEVALUE(本社!M8+2018&amp;"年"&amp;本社!V8&amp;"月"&amp;本社!AF8&amp;"日"))</f>
        <v>　 年　 月　 日</v>
      </c>
      <c r="N7" s="542"/>
      <c r="O7" s="542"/>
      <c r="P7" s="542"/>
      <c r="Q7" s="542"/>
      <c r="R7" s="542"/>
    </row>
    <row r="8" spans="1:19" ht="30" customHeight="1" x14ac:dyDescent="0.15"/>
    <row r="9" spans="1:19" ht="30" customHeight="1" x14ac:dyDescent="0.15">
      <c r="B9" s="208" t="s">
        <v>735</v>
      </c>
    </row>
    <row r="10" spans="1:19" ht="30" customHeight="1" x14ac:dyDescent="0.15"/>
    <row r="11" spans="1:19" ht="30" customHeight="1" x14ac:dyDescent="0.15">
      <c r="H11" s="539" t="s">
        <v>701</v>
      </c>
      <c r="I11" s="539"/>
      <c r="J11" s="539"/>
      <c r="K11" s="546" t="str">
        <f>IF(本社!BZ19="","",本社!Z19&amp;本社!AX19&amp;本社!BZ19)</f>
        <v/>
      </c>
      <c r="L11" s="546"/>
      <c r="M11" s="546"/>
      <c r="N11" s="546"/>
      <c r="O11" s="546"/>
      <c r="P11" s="546"/>
      <c r="Q11" s="546"/>
      <c r="R11" s="546"/>
      <c r="S11" s="195"/>
    </row>
    <row r="12" spans="1:19" ht="30" customHeight="1" x14ac:dyDescent="0.15">
      <c r="H12" s="539" t="s">
        <v>736</v>
      </c>
      <c r="I12" s="539"/>
      <c r="J12" s="539"/>
      <c r="K12" s="543" t="str">
        <f>本社!Z24&amp;""</f>
        <v/>
      </c>
      <c r="L12" s="543"/>
      <c r="M12" s="543"/>
      <c r="N12" s="543"/>
      <c r="O12" s="543"/>
      <c r="P12" s="543"/>
      <c r="Q12" s="543"/>
      <c r="R12" s="543"/>
    </row>
    <row r="13" spans="1:19" x14ac:dyDescent="0.15">
      <c r="H13" s="539" t="s">
        <v>709</v>
      </c>
      <c r="I13" s="539"/>
      <c r="J13" s="539"/>
      <c r="K13" s="540" t="str">
        <f>IF(本社!BO32="","",本社!Z27&amp;"　"&amp;本社!AF32&amp;"　"&amp;本社!BO32)</f>
        <v/>
      </c>
      <c r="L13" s="540"/>
      <c r="M13" s="540"/>
      <c r="N13" s="540"/>
      <c r="O13" s="540"/>
      <c r="P13" s="540"/>
      <c r="Q13" s="540"/>
      <c r="R13" s="214" t="s">
        <v>704</v>
      </c>
    </row>
    <row r="14" spans="1:19" ht="30" customHeight="1" x14ac:dyDescent="0.15"/>
    <row r="15" spans="1:19" ht="30" customHeight="1" x14ac:dyDescent="0.15">
      <c r="J15" s="222" t="s">
        <v>737</v>
      </c>
    </row>
    <row r="16" spans="1:19" ht="30" customHeight="1" x14ac:dyDescent="0.15"/>
    <row r="17" spans="1:19" ht="30" customHeight="1" x14ac:dyDescent="0.15">
      <c r="B17" s="222" t="str">
        <f>IF(業種他!D6="","□","■")</f>
        <v>□</v>
      </c>
      <c r="C17" s="208" t="s">
        <v>738</v>
      </c>
    </row>
    <row r="18" spans="1:19" ht="30" customHeight="1" x14ac:dyDescent="0.15"/>
    <row r="19" spans="1:19" ht="30" customHeight="1" x14ac:dyDescent="0.15">
      <c r="B19" s="222" t="str">
        <f>IF(業種他!D7="","□","■")</f>
        <v>□</v>
      </c>
      <c r="C19" s="208" t="s">
        <v>739</v>
      </c>
    </row>
    <row r="20" spans="1:19" ht="30" customHeight="1" x14ac:dyDescent="0.15">
      <c r="C20" s="208" t="s">
        <v>740</v>
      </c>
    </row>
    <row r="21" spans="1:19" ht="30" customHeight="1" x14ac:dyDescent="0.15"/>
    <row r="22" spans="1:19" ht="30" customHeight="1" x14ac:dyDescent="0.15"/>
    <row r="23" spans="1:19" ht="30" customHeight="1" thickBot="1" x14ac:dyDescent="0.2">
      <c r="C23" s="208" t="s">
        <v>741</v>
      </c>
    </row>
    <row r="24" spans="1:19" ht="17.25" customHeight="1" thickTop="1" x14ac:dyDescent="0.15">
      <c r="A24" s="223"/>
      <c r="S24" s="224"/>
    </row>
  </sheetData>
  <mergeCells count="8">
    <mergeCell ref="B1:R1"/>
    <mergeCell ref="H13:J13"/>
    <mergeCell ref="K13:Q13"/>
    <mergeCell ref="M7:R7"/>
    <mergeCell ref="H11:J11"/>
    <mergeCell ref="K11:R11"/>
    <mergeCell ref="H12:J12"/>
    <mergeCell ref="K12:R12"/>
  </mergeCells>
  <phoneticPr fontId="2"/>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44"/>
  <sheetViews>
    <sheetView showGridLines="0" view="pageBreakPreview" zoomScaleNormal="100" workbookViewId="0">
      <selection activeCell="A10" sqref="A10:B10"/>
    </sheetView>
  </sheetViews>
  <sheetFormatPr defaultRowHeight="13.5" x14ac:dyDescent="0.15"/>
  <cols>
    <col min="1" max="1" width="7.375" style="6" customWidth="1"/>
    <col min="2" max="2" width="19.375" style="6" customWidth="1"/>
    <col min="3" max="3" width="4.625" style="6" customWidth="1"/>
    <col min="4" max="4" width="19.75" style="6" customWidth="1"/>
    <col min="5" max="7" width="9" style="6"/>
    <col min="8" max="8" width="9.875" style="6" customWidth="1"/>
    <col min="9" max="16384" width="9" style="6"/>
  </cols>
  <sheetData>
    <row r="1" spans="1:8" ht="30.75" customHeight="1" x14ac:dyDescent="0.15">
      <c r="A1" s="548" t="s">
        <v>757</v>
      </c>
      <c r="B1" s="548"/>
      <c r="C1" s="548"/>
      <c r="D1" s="548"/>
      <c r="E1" s="548"/>
      <c r="F1" s="548"/>
      <c r="G1" s="548"/>
      <c r="H1" s="548"/>
    </row>
    <row r="2" spans="1:8" x14ac:dyDescent="0.15">
      <c r="A2" s="6" t="s">
        <v>758</v>
      </c>
    </row>
    <row r="4" spans="1:8" ht="28.5" x14ac:dyDescent="0.15">
      <c r="A4" s="549" t="s">
        <v>759</v>
      </c>
      <c r="B4" s="550"/>
      <c r="C4" s="550"/>
      <c r="D4" s="550"/>
      <c r="E4" s="550"/>
      <c r="F4" s="550"/>
      <c r="G4" s="550"/>
      <c r="H4" s="550"/>
    </row>
    <row r="5" spans="1:8" ht="28.5" x14ac:dyDescent="0.3">
      <c r="C5" s="228"/>
    </row>
    <row r="6" spans="1:8" x14ac:dyDescent="0.15">
      <c r="E6" s="554" t="str">
        <f>様式第1号!B3</f>
        <v>競争入札参加資格審査申請書（物品・役務等）</v>
      </c>
      <c r="F6" s="554"/>
      <c r="G6" s="554"/>
    </row>
    <row r="7" spans="1:8" x14ac:dyDescent="0.15">
      <c r="E7" s="229"/>
      <c r="F7" s="230"/>
      <c r="G7" s="231"/>
    </row>
    <row r="8" spans="1:8" ht="17.25" customHeight="1" x14ac:dyDescent="0.15">
      <c r="A8" s="6" t="s">
        <v>760</v>
      </c>
      <c r="E8" s="232"/>
      <c r="G8" s="233"/>
    </row>
    <row r="9" spans="1:8" ht="15.75" customHeight="1" x14ac:dyDescent="0.15">
      <c r="A9" s="551" t="str">
        <f>本社!Z24&amp;""</f>
        <v/>
      </c>
      <c r="B9" s="551"/>
      <c r="E9" s="232"/>
      <c r="G9" s="233"/>
    </row>
    <row r="10" spans="1:8" ht="13.5" customHeight="1" x14ac:dyDescent="0.15">
      <c r="A10" s="551" t="str">
        <f>委任先!AR6&amp;""</f>
        <v/>
      </c>
      <c r="B10" s="551"/>
      <c r="C10" s="234" t="s">
        <v>761</v>
      </c>
      <c r="E10" s="232"/>
      <c r="G10" s="233"/>
    </row>
    <row r="11" spans="1:8" ht="5.25" customHeight="1" x14ac:dyDescent="0.15">
      <c r="A11" s="235"/>
      <c r="B11" s="235"/>
      <c r="C11" s="235"/>
      <c r="E11" s="232"/>
      <c r="G11" s="233"/>
    </row>
    <row r="12" spans="1:8" x14ac:dyDescent="0.15">
      <c r="E12" s="232"/>
      <c r="G12" s="233"/>
    </row>
    <row r="13" spans="1:8" x14ac:dyDescent="0.15">
      <c r="E13" s="232"/>
      <c r="G13" s="233"/>
    </row>
    <row r="14" spans="1:8" x14ac:dyDescent="0.15">
      <c r="E14" s="232"/>
      <c r="G14" s="233"/>
    </row>
    <row r="15" spans="1:8" x14ac:dyDescent="0.15">
      <c r="E15" s="232"/>
      <c r="G15" s="233"/>
    </row>
    <row r="16" spans="1:8" x14ac:dyDescent="0.15">
      <c r="E16" s="232"/>
      <c r="G16" s="233"/>
    </row>
    <row r="17" spans="1:7" x14ac:dyDescent="0.15">
      <c r="E17" s="236"/>
      <c r="F17" s="235"/>
      <c r="G17" s="237"/>
    </row>
    <row r="18" spans="1:7" x14ac:dyDescent="0.15">
      <c r="E18" s="230" t="s">
        <v>762</v>
      </c>
    </row>
    <row r="20" spans="1:7" ht="22.5" customHeight="1" x14ac:dyDescent="0.15"/>
    <row r="21" spans="1:7" ht="17.100000000000001" customHeight="1" x14ac:dyDescent="0.2">
      <c r="A21" s="238" t="s">
        <v>763</v>
      </c>
    </row>
    <row r="22" spans="1:7" ht="17.100000000000001" customHeight="1" x14ac:dyDescent="0.15"/>
    <row r="23" spans="1:7" ht="17.100000000000001" customHeight="1" x14ac:dyDescent="0.15"/>
    <row r="24" spans="1:7" ht="17.100000000000001" customHeight="1" x14ac:dyDescent="0.15">
      <c r="A24" s="6" t="s">
        <v>764</v>
      </c>
    </row>
    <row r="25" spans="1:7" ht="17.100000000000001" customHeight="1" x14ac:dyDescent="0.15">
      <c r="A25" s="6" t="s">
        <v>765</v>
      </c>
    </row>
    <row r="26" spans="1:7" ht="17.100000000000001" customHeight="1" x14ac:dyDescent="0.15"/>
    <row r="27" spans="1:7" ht="17.100000000000001" customHeight="1" x14ac:dyDescent="0.15">
      <c r="B27" s="239" t="s">
        <v>766</v>
      </c>
      <c r="D27" s="552" t="str">
        <f>様式第5号!C41</f>
        <v>入札参加資格者名簿登載日</v>
      </c>
      <c r="E27" s="553"/>
      <c r="F27" s="239" t="s">
        <v>767</v>
      </c>
    </row>
    <row r="28" spans="1:7" ht="17.100000000000001" customHeight="1" x14ac:dyDescent="0.15">
      <c r="D28" s="547">
        <v>46568</v>
      </c>
      <c r="E28" s="547"/>
      <c r="F28" s="239" t="s">
        <v>768</v>
      </c>
    </row>
    <row r="29" spans="1:7" ht="17.100000000000001" customHeight="1" x14ac:dyDescent="0.15"/>
    <row r="30" spans="1:7" ht="17.100000000000001" customHeight="1" x14ac:dyDescent="0.15">
      <c r="D30" s="240" t="s">
        <v>782</v>
      </c>
    </row>
    <row r="31" spans="1:7" ht="17.100000000000001" customHeight="1" x14ac:dyDescent="0.15"/>
    <row r="32" spans="1:7" ht="17.100000000000001" customHeight="1" x14ac:dyDescent="0.15"/>
    <row r="33" spans="1:5" ht="17.100000000000001" customHeight="1" x14ac:dyDescent="0.15">
      <c r="A33" s="6" t="s">
        <v>783</v>
      </c>
    </row>
    <row r="34" spans="1:5" ht="17.100000000000001" customHeight="1" x14ac:dyDescent="0.15"/>
    <row r="35" spans="1:5" ht="17.100000000000001" customHeight="1" x14ac:dyDescent="0.15"/>
    <row r="36" spans="1:5" ht="17.100000000000001" customHeight="1" x14ac:dyDescent="0.15"/>
    <row r="37" spans="1:5" ht="17.100000000000001" customHeight="1" x14ac:dyDescent="0.15"/>
    <row r="38" spans="1:5" ht="17.100000000000001" customHeight="1" x14ac:dyDescent="0.15"/>
    <row r="39" spans="1:5" ht="17.100000000000001" customHeight="1" x14ac:dyDescent="0.3">
      <c r="C39" s="228"/>
    </row>
    <row r="40" spans="1:5" ht="17.100000000000001" customHeight="1" x14ac:dyDescent="0.15">
      <c r="D40" s="239" t="s">
        <v>769</v>
      </c>
      <c r="E40" s="6" t="s">
        <v>770</v>
      </c>
    </row>
    <row r="41" spans="1:5" ht="9.9499999999999993" customHeight="1" x14ac:dyDescent="0.15">
      <c r="D41" s="239"/>
    </row>
    <row r="42" spans="1:5" ht="17.100000000000001" customHeight="1" x14ac:dyDescent="0.15">
      <c r="E42" s="6" t="s">
        <v>771</v>
      </c>
    </row>
    <row r="43" spans="1:5" ht="9.9499999999999993" customHeight="1" x14ac:dyDescent="0.15"/>
    <row r="44" spans="1:5" ht="17.100000000000001" customHeight="1" x14ac:dyDescent="0.15">
      <c r="E44" s="6" t="s">
        <v>772</v>
      </c>
    </row>
  </sheetData>
  <sheetProtection sheet="1" objects="1" scenarios="1"/>
  <mergeCells count="7">
    <mergeCell ref="D28:E28"/>
    <mergeCell ref="A1:H1"/>
    <mergeCell ref="A4:H4"/>
    <mergeCell ref="A9:B9"/>
    <mergeCell ref="A10:B10"/>
    <mergeCell ref="D27:E27"/>
    <mergeCell ref="E6:G6"/>
  </mergeCells>
  <phoneticPr fontId="2"/>
  <pageMargins left="0.78740157480314965" right="0.27559055118110237"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Ininsaki"/>
  <dimension ref="A1:GN58"/>
  <sheetViews>
    <sheetView showGridLines="0" workbookViewId="0">
      <selection activeCell="B8" sqref="B8:V13"/>
    </sheetView>
  </sheetViews>
  <sheetFormatPr defaultColWidth="5.125" defaultRowHeight="12" x14ac:dyDescent="0.15"/>
  <cols>
    <col min="1" max="1" width="2.5" style="2" customWidth="1"/>
    <col min="2" max="194" width="0.875" style="2" customWidth="1"/>
    <col min="195" max="197" width="2.5" style="2" customWidth="1"/>
    <col min="198" max="252" width="1.875" style="2" customWidth="1"/>
    <col min="253" max="16384" width="5.125" style="2"/>
  </cols>
  <sheetData>
    <row r="1" spans="1:196" ht="6" customHeight="1" x14ac:dyDescent="0.1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37"/>
      <c r="CQ1" s="137"/>
      <c r="CR1" s="137"/>
      <c r="CS1" s="137"/>
      <c r="CT1" s="137"/>
      <c r="CU1" s="137"/>
      <c r="CV1" s="137"/>
      <c r="CW1" s="137"/>
      <c r="CX1" s="137"/>
      <c r="CY1" s="137"/>
      <c r="CZ1" s="137"/>
      <c r="DA1" s="137"/>
      <c r="DB1" s="137"/>
      <c r="DC1" s="137"/>
      <c r="DD1" s="137"/>
      <c r="DE1" s="137"/>
      <c r="DF1" s="137"/>
      <c r="DG1" s="137"/>
      <c r="DH1" s="137"/>
      <c r="DI1" s="137"/>
      <c r="DJ1" s="137"/>
      <c r="DK1" s="137"/>
      <c r="DL1" s="137"/>
      <c r="DM1" s="137"/>
      <c r="DN1" s="137"/>
      <c r="DO1" s="137"/>
      <c r="DP1" s="137"/>
      <c r="DQ1" s="137"/>
      <c r="DR1" s="137"/>
      <c r="DS1" s="137"/>
      <c r="DT1" s="137"/>
      <c r="DU1" s="137"/>
      <c r="DV1" s="137"/>
      <c r="DW1" s="137"/>
      <c r="DX1" s="137"/>
      <c r="DY1" s="137"/>
      <c r="DZ1" s="137"/>
      <c r="EA1" s="137"/>
      <c r="EB1" s="137"/>
      <c r="EC1" s="137"/>
      <c r="ED1" s="137"/>
      <c r="EE1" s="137"/>
      <c r="EF1" s="137"/>
      <c r="EG1" s="137"/>
      <c r="EH1" s="137"/>
      <c r="EI1" s="137"/>
      <c r="EJ1" s="137"/>
      <c r="EK1" s="137"/>
      <c r="EL1" s="137"/>
      <c r="EM1" s="137"/>
      <c r="EN1" s="137"/>
      <c r="EO1" s="137"/>
      <c r="EP1" s="137"/>
      <c r="EQ1" s="137"/>
      <c r="ER1" s="137"/>
      <c r="ES1" s="137"/>
      <c r="ET1" s="137"/>
      <c r="EU1" s="137"/>
      <c r="EV1" s="137"/>
      <c r="EW1" s="137"/>
      <c r="EX1" s="137"/>
      <c r="EY1" s="137"/>
      <c r="EZ1" s="137"/>
      <c r="FA1" s="137"/>
      <c r="FB1" s="137"/>
      <c r="FC1" s="137"/>
      <c r="FD1" s="137"/>
      <c r="FE1" s="137"/>
      <c r="FF1" s="137"/>
      <c r="FG1" s="137"/>
      <c r="FH1" s="137"/>
      <c r="FI1" s="137"/>
      <c r="FJ1" s="137"/>
      <c r="FK1" s="137"/>
      <c r="FL1" s="137"/>
      <c r="FM1" s="137"/>
      <c r="FN1" s="137"/>
      <c r="FO1" s="137"/>
      <c r="FP1" s="137"/>
      <c r="FQ1" s="137"/>
      <c r="FR1" s="137"/>
      <c r="FS1" s="137"/>
      <c r="FT1" s="137"/>
      <c r="FU1" s="137"/>
      <c r="FV1" s="137"/>
      <c r="FW1" s="137"/>
      <c r="FX1" s="137"/>
      <c r="FY1" s="137"/>
      <c r="FZ1" s="137"/>
      <c r="GA1" s="137"/>
      <c r="GB1" s="137"/>
      <c r="GC1" s="137"/>
      <c r="GD1" s="137"/>
      <c r="GE1" s="137"/>
      <c r="GF1" s="137"/>
      <c r="GN1" s="8"/>
    </row>
    <row r="2" spans="1:196" s="265" customFormat="1" ht="18" customHeight="1" x14ac:dyDescent="0.15">
      <c r="A2" s="261"/>
      <c r="B2" s="375" t="s">
        <v>742</v>
      </c>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262"/>
      <c r="DW2" s="262"/>
      <c r="DX2" s="262"/>
      <c r="DY2" s="262"/>
      <c r="DZ2" s="262"/>
      <c r="EA2" s="262"/>
      <c r="EB2" s="262"/>
      <c r="EC2" s="262"/>
      <c r="ED2" s="262"/>
      <c r="EE2" s="262"/>
      <c r="EF2" s="262"/>
      <c r="EG2" s="262"/>
      <c r="EH2" s="262"/>
      <c r="EI2" s="262"/>
      <c r="EJ2" s="262"/>
      <c r="EK2" s="262"/>
      <c r="EL2" s="262"/>
      <c r="EM2" s="262"/>
      <c r="EN2" s="262"/>
      <c r="EO2" s="262"/>
      <c r="EP2" s="262"/>
      <c r="EQ2" s="262"/>
      <c r="ER2" s="262"/>
      <c r="ES2" s="262"/>
      <c r="ET2" s="262"/>
      <c r="EU2" s="262"/>
      <c r="EV2" s="262"/>
      <c r="EW2" s="262"/>
      <c r="EX2" s="262"/>
      <c r="EY2" s="262"/>
      <c r="EZ2" s="262"/>
      <c r="FA2" s="262"/>
      <c r="FB2" s="262"/>
      <c r="FC2" s="262"/>
      <c r="FD2" s="262"/>
      <c r="FE2" s="262"/>
      <c r="FF2" s="262"/>
      <c r="FG2" s="262"/>
      <c r="FH2" s="262"/>
      <c r="FI2" s="262"/>
      <c r="FJ2" s="262"/>
      <c r="FK2" s="262"/>
      <c r="FL2" s="262"/>
      <c r="FM2" s="262"/>
      <c r="FN2" s="262"/>
      <c r="FO2" s="262"/>
      <c r="FP2" s="262"/>
      <c r="FQ2" s="262"/>
      <c r="FR2" s="262"/>
      <c r="FS2" s="262"/>
      <c r="FT2" s="262"/>
      <c r="FU2" s="263"/>
      <c r="FV2" s="263"/>
      <c r="FW2" s="263"/>
      <c r="FX2" s="263"/>
      <c r="FY2" s="263"/>
      <c r="FZ2" s="263"/>
      <c r="GA2" s="263"/>
      <c r="GB2" s="263"/>
      <c r="GC2" s="263"/>
      <c r="GD2" s="263"/>
      <c r="GE2" s="263"/>
      <c r="GF2" s="263"/>
      <c r="GG2" s="264"/>
    </row>
    <row r="3" spans="1:196" s="265" customFormat="1" ht="12.95" customHeight="1" thickBot="1" x14ac:dyDescent="0.2">
      <c r="A3" s="261"/>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c r="AN3" s="376"/>
      <c r="AO3" s="376"/>
      <c r="AP3" s="376"/>
      <c r="AQ3" s="376"/>
      <c r="AR3" s="376"/>
      <c r="AS3" s="376"/>
      <c r="AT3" s="376"/>
      <c r="AU3" s="376"/>
      <c r="AV3" s="376"/>
      <c r="AW3" s="376"/>
      <c r="AX3" s="376"/>
      <c r="AY3" s="376"/>
      <c r="AZ3" s="376"/>
      <c r="BA3" s="376"/>
      <c r="BB3" s="376"/>
      <c r="BC3" s="376"/>
      <c r="BD3" s="376"/>
      <c r="BE3" s="376"/>
      <c r="BF3" s="376"/>
      <c r="BG3" s="376"/>
      <c r="BH3" s="376"/>
      <c r="BI3" s="376"/>
      <c r="BJ3" s="376"/>
      <c r="BK3" s="376"/>
      <c r="BL3" s="376"/>
      <c r="BM3" s="376"/>
      <c r="BN3" s="376"/>
      <c r="BO3" s="376"/>
      <c r="BP3" s="376"/>
      <c r="BQ3" s="376"/>
      <c r="BR3" s="376"/>
      <c r="BS3" s="376"/>
      <c r="BT3" s="376"/>
      <c r="BU3" s="376"/>
      <c r="BV3" s="376"/>
      <c r="BW3" s="376"/>
      <c r="BX3" s="376"/>
      <c r="BY3" s="376"/>
      <c r="BZ3" s="376"/>
      <c r="CA3" s="376"/>
      <c r="CB3" s="376"/>
      <c r="CC3" s="376"/>
      <c r="CD3" s="376"/>
      <c r="CE3" s="376"/>
      <c r="CF3" s="376"/>
      <c r="CG3" s="376"/>
      <c r="CH3" s="376"/>
      <c r="CI3" s="376"/>
      <c r="CJ3" s="376"/>
      <c r="CK3" s="376"/>
      <c r="CL3" s="376"/>
      <c r="CM3" s="376"/>
      <c r="CN3" s="376"/>
      <c r="CO3" s="376"/>
      <c r="CP3" s="376"/>
      <c r="CQ3" s="376"/>
      <c r="CR3" s="376"/>
      <c r="CS3" s="376"/>
      <c r="CT3" s="376"/>
      <c r="CU3" s="376"/>
      <c r="CV3" s="376"/>
      <c r="CW3" s="376"/>
      <c r="CX3" s="376"/>
      <c r="CY3" s="376"/>
      <c r="CZ3" s="376"/>
      <c r="DA3" s="376"/>
      <c r="DB3" s="376"/>
      <c r="DC3" s="376"/>
      <c r="DD3" s="376"/>
      <c r="DE3" s="376"/>
      <c r="DF3" s="376"/>
      <c r="DG3" s="376"/>
      <c r="DH3" s="376"/>
      <c r="DI3" s="376"/>
      <c r="DJ3" s="376"/>
      <c r="DK3" s="376"/>
      <c r="DL3" s="376"/>
      <c r="DM3" s="376"/>
      <c r="DN3" s="376"/>
      <c r="DO3" s="376"/>
      <c r="DP3" s="376"/>
      <c r="DQ3" s="376"/>
      <c r="DR3" s="376"/>
      <c r="DS3" s="376"/>
      <c r="DT3" s="376"/>
      <c r="DU3" s="376"/>
      <c r="DV3" s="262"/>
      <c r="DW3" s="262"/>
      <c r="DX3" s="262"/>
      <c r="DY3" s="262"/>
      <c r="DZ3" s="262"/>
      <c r="EA3" s="262"/>
      <c r="EB3" s="262"/>
      <c r="EC3" s="262"/>
      <c r="ED3" s="262"/>
      <c r="EE3" s="262"/>
      <c r="EF3" s="262"/>
      <c r="EG3" s="262"/>
      <c r="EH3" s="262"/>
      <c r="EI3" s="262"/>
      <c r="EJ3" s="262"/>
      <c r="EK3" s="262"/>
      <c r="EL3" s="262"/>
      <c r="EM3" s="262"/>
      <c r="EN3" s="262"/>
      <c r="EO3" s="262"/>
      <c r="EP3" s="262"/>
      <c r="EQ3" s="262"/>
      <c r="ER3" s="262"/>
      <c r="ES3" s="262"/>
      <c r="ET3" s="262"/>
      <c r="EU3" s="262"/>
      <c r="EV3" s="262"/>
      <c r="EW3" s="262"/>
      <c r="EX3" s="262"/>
      <c r="EY3" s="262"/>
      <c r="EZ3" s="262"/>
      <c r="FA3" s="262"/>
      <c r="FB3" s="262"/>
      <c r="FC3" s="262"/>
      <c r="FD3" s="262"/>
      <c r="FE3" s="262"/>
      <c r="FF3" s="262"/>
      <c r="FG3" s="262"/>
      <c r="FH3" s="262"/>
      <c r="FI3" s="262"/>
      <c r="FJ3" s="262"/>
      <c r="FK3" s="262"/>
      <c r="FL3" s="262"/>
      <c r="FM3" s="262"/>
      <c r="FN3" s="262"/>
      <c r="FO3" s="262"/>
      <c r="FP3" s="262"/>
      <c r="FQ3" s="262"/>
      <c r="FR3" s="262"/>
      <c r="FS3" s="262"/>
      <c r="FT3" s="262"/>
      <c r="FU3" s="261"/>
      <c r="FV3" s="261"/>
      <c r="FW3" s="261"/>
      <c r="FX3" s="261"/>
      <c r="FY3" s="261"/>
      <c r="FZ3" s="261"/>
      <c r="GA3" s="261"/>
      <c r="GB3" s="261"/>
      <c r="GC3" s="261"/>
      <c r="GD3" s="261"/>
      <c r="GE3" s="261"/>
      <c r="GF3" s="261"/>
    </row>
    <row r="4" spans="1:196" ht="11.1" customHeight="1" x14ac:dyDescent="0.15">
      <c r="A4" s="137"/>
      <c r="B4" s="365" t="s">
        <v>3</v>
      </c>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66"/>
      <c r="AC4" s="366"/>
      <c r="AD4" s="366"/>
      <c r="AE4" s="366"/>
      <c r="AF4" s="366"/>
      <c r="AG4" s="366"/>
      <c r="AH4" s="366"/>
      <c r="AI4" s="366"/>
      <c r="AJ4" s="366"/>
      <c r="AK4" s="366"/>
      <c r="AL4" s="366"/>
      <c r="AM4" s="366"/>
      <c r="AN4" s="366"/>
      <c r="AO4" s="366"/>
      <c r="AP4" s="366"/>
      <c r="AQ4" s="366"/>
      <c r="AR4" s="369" t="s">
        <v>16</v>
      </c>
      <c r="AS4" s="369"/>
      <c r="AT4" s="369"/>
      <c r="AU4" s="369"/>
      <c r="AV4" s="369"/>
      <c r="AW4" s="369"/>
      <c r="AX4" s="369"/>
      <c r="AY4" s="369"/>
      <c r="AZ4" s="369"/>
      <c r="BA4" s="369"/>
      <c r="BB4" s="369"/>
      <c r="BC4" s="369"/>
      <c r="BD4" s="369"/>
      <c r="BE4" s="369"/>
      <c r="BF4" s="369"/>
      <c r="BG4" s="369"/>
      <c r="BH4" s="369"/>
      <c r="BI4" s="369"/>
      <c r="BJ4" s="369"/>
      <c r="BK4" s="369"/>
      <c r="BL4" s="369"/>
      <c r="BM4" s="369"/>
      <c r="BN4" s="369"/>
      <c r="BO4" s="369"/>
      <c r="BP4" s="369"/>
      <c r="BQ4" s="369"/>
      <c r="BR4" s="369"/>
      <c r="BS4" s="369"/>
      <c r="BT4" s="369"/>
      <c r="BU4" s="369"/>
      <c r="BV4" s="369"/>
      <c r="BW4" s="369"/>
      <c r="BX4" s="369"/>
      <c r="BY4" s="369"/>
      <c r="BZ4" s="369"/>
      <c r="CA4" s="369"/>
      <c r="CB4" s="369"/>
      <c r="CC4" s="369"/>
      <c r="CD4" s="369"/>
      <c r="CE4" s="369"/>
      <c r="CF4" s="369"/>
      <c r="CG4" s="369"/>
      <c r="CH4" s="369"/>
      <c r="CI4" s="369"/>
      <c r="CJ4" s="369"/>
      <c r="CK4" s="369"/>
      <c r="CL4" s="369"/>
      <c r="CM4" s="369"/>
      <c r="CN4" s="369"/>
      <c r="CO4" s="369"/>
      <c r="CP4" s="369"/>
      <c r="CQ4" s="369"/>
      <c r="CR4" s="369"/>
      <c r="CS4" s="369"/>
      <c r="CT4" s="369"/>
      <c r="CU4" s="369"/>
      <c r="CV4" s="369"/>
      <c r="CW4" s="369"/>
      <c r="CX4" s="369"/>
      <c r="CY4" s="369"/>
      <c r="CZ4" s="369"/>
      <c r="DA4" s="369"/>
      <c r="DB4" s="369"/>
      <c r="DC4" s="369"/>
      <c r="DD4" s="369"/>
      <c r="DE4" s="369"/>
      <c r="DF4" s="369"/>
      <c r="DG4" s="369"/>
      <c r="DH4" s="369"/>
      <c r="DI4" s="369"/>
      <c r="DJ4" s="369"/>
      <c r="DK4" s="369"/>
      <c r="DL4" s="369"/>
      <c r="DM4" s="369"/>
      <c r="DN4" s="369"/>
      <c r="DO4" s="369"/>
      <c r="DP4" s="369"/>
      <c r="DQ4" s="369"/>
      <c r="DR4" s="369"/>
      <c r="DS4" s="369"/>
      <c r="DT4" s="369"/>
      <c r="DU4" s="370"/>
      <c r="GD4" s="137"/>
      <c r="GE4" s="137"/>
      <c r="GF4" s="137"/>
    </row>
    <row r="5" spans="1:196" ht="11.1" customHeight="1" x14ac:dyDescent="0.15">
      <c r="A5" s="137"/>
      <c r="B5" s="367"/>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s="368"/>
      <c r="AM5" s="368"/>
      <c r="AN5" s="368"/>
      <c r="AO5" s="368"/>
      <c r="AP5" s="368"/>
      <c r="AQ5" s="368"/>
      <c r="AR5" s="371"/>
      <c r="AS5" s="371"/>
      <c r="AT5" s="371"/>
      <c r="AU5" s="371"/>
      <c r="AV5" s="371"/>
      <c r="AW5" s="371"/>
      <c r="AX5" s="371"/>
      <c r="AY5" s="371"/>
      <c r="AZ5" s="371"/>
      <c r="BA5" s="371"/>
      <c r="BB5" s="371"/>
      <c r="BC5" s="371"/>
      <c r="BD5" s="371"/>
      <c r="BE5" s="371"/>
      <c r="BF5" s="371"/>
      <c r="BG5" s="371"/>
      <c r="BH5" s="371"/>
      <c r="BI5" s="371"/>
      <c r="BJ5" s="371"/>
      <c r="BK5" s="371"/>
      <c r="BL5" s="371"/>
      <c r="BM5" s="371"/>
      <c r="BN5" s="371"/>
      <c r="BO5" s="371"/>
      <c r="BP5" s="371"/>
      <c r="BQ5" s="371"/>
      <c r="BR5" s="371"/>
      <c r="BS5" s="371"/>
      <c r="BT5" s="371"/>
      <c r="BU5" s="371"/>
      <c r="BV5" s="371"/>
      <c r="BW5" s="371"/>
      <c r="BX5" s="371"/>
      <c r="BY5" s="371"/>
      <c r="BZ5" s="371"/>
      <c r="CA5" s="371"/>
      <c r="CB5" s="371"/>
      <c r="CC5" s="371"/>
      <c r="CD5" s="371"/>
      <c r="CE5" s="371"/>
      <c r="CF5" s="371"/>
      <c r="CG5" s="371"/>
      <c r="CH5" s="371"/>
      <c r="CI5" s="371"/>
      <c r="CJ5" s="371"/>
      <c r="CK5" s="371"/>
      <c r="CL5" s="371"/>
      <c r="CM5" s="371"/>
      <c r="CN5" s="371"/>
      <c r="CO5" s="371"/>
      <c r="CP5" s="371"/>
      <c r="CQ5" s="371"/>
      <c r="CR5" s="371"/>
      <c r="CS5" s="371"/>
      <c r="CT5" s="371"/>
      <c r="CU5" s="371"/>
      <c r="CV5" s="371"/>
      <c r="CW5" s="371"/>
      <c r="CX5" s="371"/>
      <c r="CY5" s="371"/>
      <c r="CZ5" s="371"/>
      <c r="DA5" s="371"/>
      <c r="DB5" s="371"/>
      <c r="DC5" s="371"/>
      <c r="DD5" s="371"/>
      <c r="DE5" s="371"/>
      <c r="DF5" s="371"/>
      <c r="DG5" s="371"/>
      <c r="DH5" s="371"/>
      <c r="DI5" s="371"/>
      <c r="DJ5" s="371"/>
      <c r="DK5" s="371"/>
      <c r="DL5" s="371"/>
      <c r="DM5" s="371"/>
      <c r="DN5" s="371"/>
      <c r="DO5" s="371"/>
      <c r="DP5" s="371"/>
      <c r="DQ5" s="371"/>
      <c r="DR5" s="371"/>
      <c r="DS5" s="371"/>
      <c r="DT5" s="371"/>
      <c r="DU5" s="372"/>
      <c r="GD5" s="137"/>
      <c r="GE5" s="137"/>
      <c r="GF5" s="137"/>
    </row>
    <row r="6" spans="1:196" ht="11.1" customHeight="1" x14ac:dyDescent="0.15">
      <c r="A6" s="137"/>
      <c r="B6" s="367" t="s">
        <v>743</v>
      </c>
      <c r="C6" s="368"/>
      <c r="D6" s="368"/>
      <c r="E6" s="368"/>
      <c r="F6" s="368"/>
      <c r="G6" s="368"/>
      <c r="H6" s="368"/>
      <c r="I6" s="368"/>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8"/>
      <c r="AI6" s="368"/>
      <c r="AJ6" s="368"/>
      <c r="AK6" s="368"/>
      <c r="AL6" s="368"/>
      <c r="AM6" s="368"/>
      <c r="AN6" s="368"/>
      <c r="AO6" s="368"/>
      <c r="AP6" s="368"/>
      <c r="AQ6" s="368"/>
      <c r="AR6" s="373"/>
      <c r="AS6" s="373"/>
      <c r="AT6" s="373"/>
      <c r="AU6" s="373"/>
      <c r="AV6" s="373"/>
      <c r="AW6" s="373"/>
      <c r="AX6" s="373"/>
      <c r="AY6" s="373"/>
      <c r="AZ6" s="373"/>
      <c r="BA6" s="373"/>
      <c r="BB6" s="373"/>
      <c r="BC6" s="373"/>
      <c r="BD6" s="373"/>
      <c r="BE6" s="373"/>
      <c r="BF6" s="373"/>
      <c r="BG6" s="373"/>
      <c r="BH6" s="373"/>
      <c r="BI6" s="373"/>
      <c r="BJ6" s="373"/>
      <c r="BK6" s="373"/>
      <c r="BL6" s="373"/>
      <c r="BM6" s="373"/>
      <c r="BN6" s="373"/>
      <c r="BO6" s="373"/>
      <c r="BP6" s="373"/>
      <c r="BQ6" s="373"/>
      <c r="BR6" s="373"/>
      <c r="BS6" s="373"/>
      <c r="BT6" s="373"/>
      <c r="BU6" s="373"/>
      <c r="BV6" s="373"/>
      <c r="BW6" s="373"/>
      <c r="BX6" s="373"/>
      <c r="BY6" s="373"/>
      <c r="BZ6" s="373"/>
      <c r="CA6" s="373"/>
      <c r="CB6" s="373"/>
      <c r="CC6" s="373"/>
      <c r="CD6" s="373"/>
      <c r="CE6" s="373"/>
      <c r="CF6" s="373"/>
      <c r="CG6" s="373"/>
      <c r="CH6" s="373"/>
      <c r="CI6" s="373"/>
      <c r="CJ6" s="373"/>
      <c r="CK6" s="373"/>
      <c r="CL6" s="373"/>
      <c r="CM6" s="373"/>
      <c r="CN6" s="373"/>
      <c r="CO6" s="373"/>
      <c r="CP6" s="373"/>
      <c r="CQ6" s="373"/>
      <c r="CR6" s="373"/>
      <c r="CS6" s="373"/>
      <c r="CT6" s="373"/>
      <c r="CU6" s="373"/>
      <c r="CV6" s="373"/>
      <c r="CW6" s="373"/>
      <c r="CX6" s="373"/>
      <c r="CY6" s="373"/>
      <c r="CZ6" s="373"/>
      <c r="DA6" s="373"/>
      <c r="DB6" s="373"/>
      <c r="DC6" s="373"/>
      <c r="DD6" s="373"/>
      <c r="DE6" s="373"/>
      <c r="DF6" s="373"/>
      <c r="DG6" s="373"/>
      <c r="DH6" s="373"/>
      <c r="DI6" s="373"/>
      <c r="DJ6" s="373"/>
      <c r="DK6" s="373"/>
      <c r="DL6" s="373"/>
      <c r="DM6" s="373"/>
      <c r="DN6" s="373"/>
      <c r="DO6" s="373"/>
      <c r="DP6" s="373"/>
      <c r="DQ6" s="373"/>
      <c r="DR6" s="373"/>
      <c r="DS6" s="373"/>
      <c r="DT6" s="373"/>
      <c r="DU6" s="374"/>
      <c r="GD6" s="137"/>
      <c r="GE6" s="137"/>
      <c r="GF6" s="137"/>
    </row>
    <row r="7" spans="1:196" ht="11.1" customHeight="1" x14ac:dyDescent="0.15">
      <c r="A7" s="137"/>
      <c r="B7" s="367"/>
      <c r="C7" s="368"/>
      <c r="D7" s="368"/>
      <c r="E7" s="368"/>
      <c r="F7" s="368"/>
      <c r="G7" s="368"/>
      <c r="H7" s="368"/>
      <c r="I7" s="368"/>
      <c r="J7" s="368"/>
      <c r="K7" s="368"/>
      <c r="L7" s="368"/>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8"/>
      <c r="AP7" s="368"/>
      <c r="AQ7" s="368"/>
      <c r="AR7" s="371"/>
      <c r="AS7" s="371"/>
      <c r="AT7" s="371"/>
      <c r="AU7" s="371"/>
      <c r="AV7" s="371"/>
      <c r="AW7" s="371"/>
      <c r="AX7" s="371"/>
      <c r="AY7" s="371"/>
      <c r="AZ7" s="371"/>
      <c r="BA7" s="371"/>
      <c r="BB7" s="371"/>
      <c r="BC7" s="371"/>
      <c r="BD7" s="371"/>
      <c r="BE7" s="371"/>
      <c r="BF7" s="371"/>
      <c r="BG7" s="371"/>
      <c r="BH7" s="371"/>
      <c r="BI7" s="371"/>
      <c r="BJ7" s="371"/>
      <c r="BK7" s="371"/>
      <c r="BL7" s="371"/>
      <c r="BM7" s="371"/>
      <c r="BN7" s="371"/>
      <c r="BO7" s="371"/>
      <c r="BP7" s="371"/>
      <c r="BQ7" s="371"/>
      <c r="BR7" s="371"/>
      <c r="BS7" s="371"/>
      <c r="BT7" s="371"/>
      <c r="BU7" s="371"/>
      <c r="BV7" s="371"/>
      <c r="BW7" s="371"/>
      <c r="BX7" s="371"/>
      <c r="BY7" s="371"/>
      <c r="BZ7" s="371"/>
      <c r="CA7" s="371"/>
      <c r="CB7" s="371"/>
      <c r="CC7" s="371"/>
      <c r="CD7" s="371"/>
      <c r="CE7" s="371"/>
      <c r="CF7" s="371"/>
      <c r="CG7" s="371"/>
      <c r="CH7" s="371"/>
      <c r="CI7" s="371"/>
      <c r="CJ7" s="371"/>
      <c r="CK7" s="371"/>
      <c r="CL7" s="371"/>
      <c r="CM7" s="371"/>
      <c r="CN7" s="371"/>
      <c r="CO7" s="371"/>
      <c r="CP7" s="371"/>
      <c r="CQ7" s="371"/>
      <c r="CR7" s="371"/>
      <c r="CS7" s="371"/>
      <c r="CT7" s="371"/>
      <c r="CU7" s="371"/>
      <c r="CV7" s="371"/>
      <c r="CW7" s="371"/>
      <c r="CX7" s="371"/>
      <c r="CY7" s="371"/>
      <c r="CZ7" s="371"/>
      <c r="DA7" s="371"/>
      <c r="DB7" s="371"/>
      <c r="DC7" s="371"/>
      <c r="DD7" s="371"/>
      <c r="DE7" s="371"/>
      <c r="DF7" s="371"/>
      <c r="DG7" s="371"/>
      <c r="DH7" s="371"/>
      <c r="DI7" s="371"/>
      <c r="DJ7" s="371"/>
      <c r="DK7" s="371"/>
      <c r="DL7" s="371"/>
      <c r="DM7" s="371"/>
      <c r="DN7" s="371"/>
      <c r="DO7" s="371"/>
      <c r="DP7" s="371"/>
      <c r="DQ7" s="371"/>
      <c r="DR7" s="371"/>
      <c r="DS7" s="371"/>
      <c r="DT7" s="371"/>
      <c r="DU7" s="372"/>
      <c r="GD7" s="137"/>
      <c r="GE7" s="137"/>
      <c r="GF7" s="137"/>
    </row>
    <row r="8" spans="1:196" ht="11.1" customHeight="1" x14ac:dyDescent="0.15">
      <c r="A8" s="137"/>
      <c r="B8" s="367" t="s">
        <v>744</v>
      </c>
      <c r="C8" s="368"/>
      <c r="D8" s="368"/>
      <c r="E8" s="368"/>
      <c r="F8" s="368"/>
      <c r="G8" s="368"/>
      <c r="H8" s="368"/>
      <c r="I8" s="368"/>
      <c r="J8" s="368"/>
      <c r="K8" s="368"/>
      <c r="L8" s="368"/>
      <c r="M8" s="368"/>
      <c r="N8" s="368"/>
      <c r="O8" s="368"/>
      <c r="P8" s="368"/>
      <c r="Q8" s="368"/>
      <c r="R8" s="368"/>
      <c r="S8" s="368"/>
      <c r="T8" s="368"/>
      <c r="U8" s="368"/>
      <c r="V8" s="368"/>
      <c r="W8" s="368" t="s">
        <v>17</v>
      </c>
      <c r="X8" s="368"/>
      <c r="Y8" s="368"/>
      <c r="Z8" s="368"/>
      <c r="AA8" s="368"/>
      <c r="AB8" s="368"/>
      <c r="AC8" s="368"/>
      <c r="AD8" s="368"/>
      <c r="AE8" s="368"/>
      <c r="AF8" s="368"/>
      <c r="AG8" s="368"/>
      <c r="AH8" s="368"/>
      <c r="AI8" s="368"/>
      <c r="AJ8" s="368"/>
      <c r="AK8" s="368"/>
      <c r="AL8" s="368"/>
      <c r="AM8" s="368"/>
      <c r="AN8" s="368"/>
      <c r="AO8" s="368"/>
      <c r="AP8" s="368"/>
      <c r="AQ8" s="368"/>
      <c r="AR8" s="383"/>
      <c r="AS8" s="384"/>
      <c r="AT8" s="384"/>
      <c r="AU8" s="384"/>
      <c r="AV8" s="384"/>
      <c r="AW8" s="384"/>
      <c r="AX8" s="384"/>
      <c r="AY8" s="384"/>
      <c r="AZ8" s="384"/>
      <c r="BA8" s="384"/>
      <c r="BB8" s="384"/>
      <c r="BC8" s="384"/>
      <c r="BD8" s="384"/>
      <c r="BE8" s="384"/>
      <c r="BF8" s="384"/>
      <c r="BG8" s="384"/>
      <c r="BH8" s="384"/>
      <c r="BI8" s="384"/>
      <c r="BJ8" s="384"/>
      <c r="BK8" s="384"/>
      <c r="BL8" s="384"/>
      <c r="BM8" s="384"/>
      <c r="BN8" s="384"/>
      <c r="BO8" s="384"/>
      <c r="BP8" s="384"/>
      <c r="BQ8" s="384"/>
      <c r="BR8" s="384"/>
      <c r="BS8" s="384"/>
      <c r="BT8" s="384"/>
      <c r="BU8" s="384"/>
      <c r="BV8" s="384"/>
      <c r="BW8" s="384"/>
      <c r="BX8" s="384"/>
      <c r="BY8" s="384"/>
      <c r="BZ8" s="384"/>
      <c r="CA8" s="384"/>
      <c r="CB8" s="384"/>
      <c r="CC8" s="384"/>
      <c r="CD8" s="384"/>
      <c r="CE8" s="384"/>
      <c r="CF8" s="384"/>
      <c r="CG8" s="384"/>
      <c r="CH8" s="384"/>
      <c r="CI8" s="384"/>
      <c r="CJ8" s="384"/>
      <c r="CK8" s="384"/>
      <c r="CL8" s="384"/>
      <c r="CM8" s="384"/>
      <c r="CN8" s="384"/>
      <c r="CO8" s="384"/>
      <c r="CP8" s="384"/>
      <c r="CQ8" s="384"/>
      <c r="CR8" s="384"/>
      <c r="CS8" s="384"/>
      <c r="CT8" s="384"/>
      <c r="CU8" s="384"/>
      <c r="CV8" s="384"/>
      <c r="CW8" s="384"/>
      <c r="CX8" s="384"/>
      <c r="CY8" s="384"/>
      <c r="CZ8" s="384"/>
      <c r="DA8" s="384"/>
      <c r="DB8" s="384"/>
      <c r="DC8" s="384"/>
      <c r="DD8" s="384"/>
      <c r="DE8" s="384"/>
      <c r="DF8" s="384"/>
      <c r="DG8" s="384"/>
      <c r="DH8" s="384"/>
      <c r="DI8" s="384"/>
      <c r="DJ8" s="384"/>
      <c r="DK8" s="384"/>
      <c r="DL8" s="384"/>
      <c r="DM8" s="384"/>
      <c r="DN8" s="384"/>
      <c r="DO8" s="384"/>
      <c r="DP8" s="384"/>
      <c r="DQ8" s="384"/>
      <c r="DR8" s="384"/>
      <c r="DS8" s="384"/>
      <c r="DT8" s="384"/>
      <c r="DU8" s="385"/>
      <c r="GD8" s="137"/>
      <c r="GE8" s="137"/>
      <c r="GF8" s="137"/>
    </row>
    <row r="9" spans="1:196" ht="11.1" customHeight="1" x14ac:dyDescent="0.15">
      <c r="A9" s="137"/>
      <c r="B9" s="367"/>
      <c r="C9" s="368"/>
      <c r="D9" s="368"/>
      <c r="E9" s="368"/>
      <c r="F9" s="368"/>
      <c r="G9" s="368"/>
      <c r="H9" s="368"/>
      <c r="I9" s="368"/>
      <c r="J9" s="368"/>
      <c r="K9" s="368"/>
      <c r="L9" s="368"/>
      <c r="M9" s="368"/>
      <c r="N9" s="368"/>
      <c r="O9" s="368"/>
      <c r="P9" s="368"/>
      <c r="Q9" s="368"/>
      <c r="R9" s="368"/>
      <c r="S9" s="368"/>
      <c r="T9" s="368"/>
      <c r="U9" s="368"/>
      <c r="V9" s="368"/>
      <c r="W9" s="368"/>
      <c r="X9" s="368"/>
      <c r="Y9" s="368"/>
      <c r="Z9" s="368"/>
      <c r="AA9" s="368"/>
      <c r="AB9" s="368"/>
      <c r="AC9" s="368"/>
      <c r="AD9" s="368"/>
      <c r="AE9" s="368"/>
      <c r="AF9" s="368"/>
      <c r="AG9" s="368"/>
      <c r="AH9" s="368"/>
      <c r="AI9" s="368"/>
      <c r="AJ9" s="368"/>
      <c r="AK9" s="368"/>
      <c r="AL9" s="368"/>
      <c r="AM9" s="368"/>
      <c r="AN9" s="368"/>
      <c r="AO9" s="368"/>
      <c r="AP9" s="368"/>
      <c r="AQ9" s="368"/>
      <c r="AR9" s="383"/>
      <c r="AS9" s="384"/>
      <c r="AT9" s="384"/>
      <c r="AU9" s="384"/>
      <c r="AV9" s="384"/>
      <c r="AW9" s="384"/>
      <c r="AX9" s="384"/>
      <c r="AY9" s="384"/>
      <c r="AZ9" s="384"/>
      <c r="BA9" s="384"/>
      <c r="BB9" s="384"/>
      <c r="BC9" s="384"/>
      <c r="BD9" s="384"/>
      <c r="BE9" s="384"/>
      <c r="BF9" s="384"/>
      <c r="BG9" s="384"/>
      <c r="BH9" s="384"/>
      <c r="BI9" s="384"/>
      <c r="BJ9" s="384"/>
      <c r="BK9" s="384"/>
      <c r="BL9" s="384"/>
      <c r="BM9" s="384"/>
      <c r="BN9" s="384"/>
      <c r="BO9" s="384"/>
      <c r="BP9" s="384"/>
      <c r="BQ9" s="384"/>
      <c r="BR9" s="384"/>
      <c r="BS9" s="384"/>
      <c r="BT9" s="384"/>
      <c r="BU9" s="384"/>
      <c r="BV9" s="384"/>
      <c r="BW9" s="384"/>
      <c r="BX9" s="384"/>
      <c r="BY9" s="384"/>
      <c r="BZ9" s="384"/>
      <c r="CA9" s="384"/>
      <c r="CB9" s="384"/>
      <c r="CC9" s="384"/>
      <c r="CD9" s="384"/>
      <c r="CE9" s="384"/>
      <c r="CF9" s="384"/>
      <c r="CG9" s="384"/>
      <c r="CH9" s="384"/>
      <c r="CI9" s="384"/>
      <c r="CJ9" s="384"/>
      <c r="CK9" s="384"/>
      <c r="CL9" s="384"/>
      <c r="CM9" s="384"/>
      <c r="CN9" s="384"/>
      <c r="CO9" s="384"/>
      <c r="CP9" s="384"/>
      <c r="CQ9" s="384"/>
      <c r="CR9" s="384"/>
      <c r="CS9" s="384"/>
      <c r="CT9" s="384"/>
      <c r="CU9" s="384"/>
      <c r="CV9" s="384"/>
      <c r="CW9" s="384"/>
      <c r="CX9" s="384"/>
      <c r="CY9" s="384"/>
      <c r="CZ9" s="384"/>
      <c r="DA9" s="384"/>
      <c r="DB9" s="384"/>
      <c r="DC9" s="384"/>
      <c r="DD9" s="384"/>
      <c r="DE9" s="384"/>
      <c r="DF9" s="384"/>
      <c r="DG9" s="384"/>
      <c r="DH9" s="384"/>
      <c r="DI9" s="384"/>
      <c r="DJ9" s="384"/>
      <c r="DK9" s="384"/>
      <c r="DL9" s="384"/>
      <c r="DM9" s="384"/>
      <c r="DN9" s="384"/>
      <c r="DO9" s="384"/>
      <c r="DP9" s="384"/>
      <c r="DQ9" s="384"/>
      <c r="DR9" s="384"/>
      <c r="DS9" s="384"/>
      <c r="DT9" s="384"/>
      <c r="DU9" s="385"/>
      <c r="GD9" s="137"/>
      <c r="GE9" s="137"/>
      <c r="GF9" s="137"/>
    </row>
    <row r="10" spans="1:196" ht="11.1" customHeight="1" x14ac:dyDescent="0.15">
      <c r="A10" s="137"/>
      <c r="B10" s="367"/>
      <c r="C10" s="368"/>
      <c r="D10" s="368"/>
      <c r="E10" s="368"/>
      <c r="F10" s="368"/>
      <c r="G10" s="368"/>
      <c r="H10" s="368"/>
      <c r="I10" s="368"/>
      <c r="J10" s="368"/>
      <c r="K10" s="368"/>
      <c r="L10" s="368"/>
      <c r="M10" s="368"/>
      <c r="N10" s="368"/>
      <c r="O10" s="368"/>
      <c r="P10" s="368"/>
      <c r="Q10" s="368"/>
      <c r="R10" s="368"/>
      <c r="S10" s="368"/>
      <c r="T10" s="368"/>
      <c r="U10" s="368"/>
      <c r="V10" s="368"/>
      <c r="W10" s="368" t="s">
        <v>11</v>
      </c>
      <c r="X10" s="368"/>
      <c r="Y10" s="368"/>
      <c r="Z10" s="368"/>
      <c r="AA10" s="368"/>
      <c r="AB10" s="368"/>
      <c r="AC10" s="368"/>
      <c r="AD10" s="368"/>
      <c r="AE10" s="368"/>
      <c r="AF10" s="368"/>
      <c r="AG10" s="368"/>
      <c r="AH10" s="368"/>
      <c r="AI10" s="368"/>
      <c r="AJ10" s="368"/>
      <c r="AK10" s="368"/>
      <c r="AL10" s="368"/>
      <c r="AM10" s="368"/>
      <c r="AN10" s="368"/>
      <c r="AO10" s="368"/>
      <c r="AP10" s="368"/>
      <c r="AQ10" s="368"/>
      <c r="AR10" s="362"/>
      <c r="AS10" s="386"/>
      <c r="AT10" s="386"/>
      <c r="AU10" s="386"/>
      <c r="AV10" s="386"/>
      <c r="AW10" s="386"/>
      <c r="AX10" s="386"/>
      <c r="AY10" s="386"/>
      <c r="AZ10" s="386"/>
      <c r="BA10" s="386"/>
      <c r="BB10" s="386"/>
      <c r="BC10" s="386"/>
      <c r="BD10" s="386"/>
      <c r="BE10" s="386"/>
      <c r="BF10" s="386"/>
      <c r="BG10" s="386"/>
      <c r="BH10" s="386"/>
      <c r="BI10" s="386"/>
      <c r="BJ10" s="386"/>
      <c r="BK10" s="386"/>
      <c r="BL10" s="386"/>
      <c r="BM10" s="386"/>
      <c r="BN10" s="386"/>
      <c r="BO10" s="386"/>
      <c r="BP10" s="386"/>
      <c r="BQ10" s="386"/>
      <c r="BR10" s="386"/>
      <c r="BS10" s="386"/>
      <c r="BT10" s="386"/>
      <c r="BU10" s="386"/>
      <c r="BV10" s="386"/>
      <c r="BW10" s="386"/>
      <c r="BX10" s="386"/>
      <c r="BY10" s="386"/>
      <c r="BZ10" s="386"/>
      <c r="CA10" s="386"/>
      <c r="CB10" s="386"/>
      <c r="CC10" s="386"/>
      <c r="CD10" s="386"/>
      <c r="CE10" s="386"/>
      <c r="CF10" s="386"/>
      <c r="CG10" s="386"/>
      <c r="CH10" s="386"/>
      <c r="CI10" s="386"/>
      <c r="CJ10" s="386"/>
      <c r="CK10" s="386"/>
      <c r="CL10" s="386"/>
      <c r="CM10" s="386"/>
      <c r="CN10" s="386"/>
      <c r="CO10" s="386"/>
      <c r="CP10" s="386"/>
      <c r="CQ10" s="386"/>
      <c r="CR10" s="386"/>
      <c r="CS10" s="386"/>
      <c r="CT10" s="380" t="s">
        <v>18</v>
      </c>
      <c r="CU10" s="381"/>
      <c r="CV10" s="381"/>
      <c r="CW10" s="381"/>
      <c r="CX10" s="381"/>
      <c r="CY10" s="381"/>
      <c r="CZ10" s="381"/>
      <c r="DA10" s="381"/>
      <c r="DB10" s="381"/>
      <c r="DC10" s="381"/>
      <c r="DD10" s="381"/>
      <c r="DE10" s="381"/>
      <c r="DF10" s="381"/>
      <c r="DG10" s="381"/>
      <c r="DH10" s="381"/>
      <c r="DI10" s="381"/>
      <c r="DJ10" s="381"/>
      <c r="DK10" s="381"/>
      <c r="DL10" s="381"/>
      <c r="DM10" s="381"/>
      <c r="DN10" s="381"/>
      <c r="DO10" s="381"/>
      <c r="DP10" s="381"/>
      <c r="DQ10" s="381"/>
      <c r="DR10" s="381"/>
      <c r="DS10" s="381"/>
      <c r="DT10" s="381"/>
      <c r="DU10" s="382"/>
      <c r="GD10" s="137"/>
      <c r="GE10" s="137"/>
      <c r="GF10" s="137"/>
    </row>
    <row r="11" spans="1:196" ht="11.1" customHeight="1" x14ac:dyDescent="0.15">
      <c r="A11" s="137"/>
      <c r="B11" s="367"/>
      <c r="C11" s="368"/>
      <c r="D11" s="368"/>
      <c r="E11" s="368"/>
      <c r="F11" s="368"/>
      <c r="G11" s="368"/>
      <c r="H11" s="368"/>
      <c r="I11" s="368"/>
      <c r="J11" s="368"/>
      <c r="K11" s="368"/>
      <c r="L11" s="368"/>
      <c r="M11" s="368"/>
      <c r="N11" s="368"/>
      <c r="O11" s="368"/>
      <c r="P11" s="368"/>
      <c r="Q11" s="368"/>
      <c r="R11" s="368"/>
      <c r="S11" s="368"/>
      <c r="T11" s="368"/>
      <c r="U11" s="368"/>
      <c r="V11" s="368"/>
      <c r="W11" s="368"/>
      <c r="X11" s="368"/>
      <c r="Y11" s="368"/>
      <c r="Z11" s="368"/>
      <c r="AA11" s="368"/>
      <c r="AB11" s="368"/>
      <c r="AC11" s="368"/>
      <c r="AD11" s="368"/>
      <c r="AE11" s="368"/>
      <c r="AF11" s="368"/>
      <c r="AG11" s="368"/>
      <c r="AH11" s="368"/>
      <c r="AI11" s="368"/>
      <c r="AJ11" s="368"/>
      <c r="AK11" s="368"/>
      <c r="AL11" s="368"/>
      <c r="AM11" s="368"/>
      <c r="AN11" s="368"/>
      <c r="AO11" s="368"/>
      <c r="AP11" s="368"/>
      <c r="AQ11" s="368"/>
      <c r="AR11" s="387"/>
      <c r="AS11" s="388"/>
      <c r="AT11" s="388"/>
      <c r="AU11" s="388"/>
      <c r="AV11" s="388"/>
      <c r="AW11" s="388"/>
      <c r="AX11" s="388"/>
      <c r="AY11" s="388"/>
      <c r="AZ11" s="388"/>
      <c r="BA11" s="388"/>
      <c r="BB11" s="388"/>
      <c r="BC11" s="388"/>
      <c r="BD11" s="388"/>
      <c r="BE11" s="388"/>
      <c r="BF11" s="388"/>
      <c r="BG11" s="388"/>
      <c r="BH11" s="388"/>
      <c r="BI11" s="388"/>
      <c r="BJ11" s="388"/>
      <c r="BK11" s="388"/>
      <c r="BL11" s="388"/>
      <c r="BM11" s="388"/>
      <c r="BN11" s="388"/>
      <c r="BO11" s="388"/>
      <c r="BP11" s="388"/>
      <c r="BQ11" s="388"/>
      <c r="BR11" s="388"/>
      <c r="BS11" s="388"/>
      <c r="BT11" s="388"/>
      <c r="BU11" s="388"/>
      <c r="BV11" s="388"/>
      <c r="BW11" s="388"/>
      <c r="BX11" s="388"/>
      <c r="BY11" s="388"/>
      <c r="BZ11" s="388"/>
      <c r="CA11" s="388"/>
      <c r="CB11" s="388"/>
      <c r="CC11" s="388"/>
      <c r="CD11" s="388"/>
      <c r="CE11" s="388"/>
      <c r="CF11" s="388"/>
      <c r="CG11" s="388"/>
      <c r="CH11" s="388"/>
      <c r="CI11" s="388"/>
      <c r="CJ11" s="388"/>
      <c r="CK11" s="388"/>
      <c r="CL11" s="388"/>
      <c r="CM11" s="388"/>
      <c r="CN11" s="388"/>
      <c r="CO11" s="388"/>
      <c r="CP11" s="388"/>
      <c r="CQ11" s="388"/>
      <c r="CR11" s="388"/>
      <c r="CS11" s="388"/>
      <c r="CT11" s="380"/>
      <c r="CU11" s="381"/>
      <c r="CV11" s="381"/>
      <c r="CW11" s="381"/>
      <c r="CX11" s="381"/>
      <c r="CY11" s="381"/>
      <c r="CZ11" s="381"/>
      <c r="DA11" s="381"/>
      <c r="DB11" s="381"/>
      <c r="DC11" s="381"/>
      <c r="DD11" s="381"/>
      <c r="DE11" s="381"/>
      <c r="DF11" s="381"/>
      <c r="DG11" s="381"/>
      <c r="DH11" s="381"/>
      <c r="DI11" s="381"/>
      <c r="DJ11" s="381"/>
      <c r="DK11" s="381"/>
      <c r="DL11" s="381"/>
      <c r="DM11" s="381"/>
      <c r="DN11" s="381"/>
      <c r="DO11" s="381"/>
      <c r="DP11" s="381"/>
      <c r="DQ11" s="381"/>
      <c r="DR11" s="381"/>
      <c r="DS11" s="381"/>
      <c r="DT11" s="381"/>
      <c r="DU11" s="382"/>
      <c r="GD11" s="137"/>
      <c r="GE11" s="137"/>
      <c r="GF11" s="137"/>
    </row>
    <row r="12" spans="1:196" ht="11.1" customHeight="1" x14ac:dyDescent="0.15">
      <c r="A12" s="137"/>
      <c r="B12" s="367"/>
      <c r="C12" s="368"/>
      <c r="D12" s="368"/>
      <c r="E12" s="368"/>
      <c r="F12" s="368"/>
      <c r="G12" s="368"/>
      <c r="H12" s="368"/>
      <c r="I12" s="368"/>
      <c r="J12" s="368"/>
      <c r="K12" s="368"/>
      <c r="L12" s="368"/>
      <c r="M12" s="368"/>
      <c r="N12" s="368"/>
      <c r="O12" s="368"/>
      <c r="P12" s="368"/>
      <c r="Q12" s="368"/>
      <c r="R12" s="368"/>
      <c r="S12" s="368"/>
      <c r="T12" s="368"/>
      <c r="U12" s="368"/>
      <c r="V12" s="368"/>
      <c r="W12" s="368" t="s">
        <v>19</v>
      </c>
      <c r="X12" s="368"/>
      <c r="Y12" s="368"/>
      <c r="Z12" s="368"/>
      <c r="AA12" s="368"/>
      <c r="AB12" s="368"/>
      <c r="AC12" s="368"/>
      <c r="AD12" s="368"/>
      <c r="AE12" s="368"/>
      <c r="AF12" s="368"/>
      <c r="AG12" s="368"/>
      <c r="AH12" s="368"/>
      <c r="AI12" s="368"/>
      <c r="AJ12" s="368"/>
      <c r="AK12" s="368"/>
      <c r="AL12" s="368"/>
      <c r="AM12" s="368"/>
      <c r="AN12" s="368"/>
      <c r="AO12" s="368"/>
      <c r="AP12" s="368"/>
      <c r="AQ12" s="368"/>
      <c r="AR12" s="377"/>
      <c r="AS12" s="377"/>
      <c r="AT12" s="377"/>
      <c r="AU12" s="377"/>
      <c r="AV12" s="377"/>
      <c r="AW12" s="377"/>
      <c r="AX12" s="377"/>
      <c r="AY12" s="377"/>
      <c r="AZ12" s="377"/>
      <c r="BA12" s="377"/>
      <c r="BB12" s="377"/>
      <c r="BC12" s="377"/>
      <c r="BD12" s="377"/>
      <c r="BE12" s="377"/>
      <c r="BF12" s="377"/>
      <c r="BG12" s="377"/>
      <c r="BH12" s="377"/>
      <c r="BI12" s="377"/>
      <c r="BJ12" s="377"/>
      <c r="BK12" s="377"/>
      <c r="BL12" s="377"/>
      <c r="BM12" s="377"/>
      <c r="BN12" s="377"/>
      <c r="BO12" s="377"/>
      <c r="BP12" s="377"/>
      <c r="BQ12" s="377"/>
      <c r="BR12" s="378"/>
      <c r="BS12" s="379"/>
      <c r="BT12" s="377"/>
      <c r="BU12" s="377"/>
      <c r="BV12" s="377"/>
      <c r="BW12" s="377"/>
      <c r="BX12" s="377"/>
      <c r="BY12" s="377"/>
      <c r="BZ12" s="377"/>
      <c r="CA12" s="377"/>
      <c r="CB12" s="377"/>
      <c r="CC12" s="377"/>
      <c r="CD12" s="377"/>
      <c r="CE12" s="377"/>
      <c r="CF12" s="377"/>
      <c r="CG12" s="377"/>
      <c r="CH12" s="377"/>
      <c r="CI12" s="377"/>
      <c r="CJ12" s="377"/>
      <c r="CK12" s="377"/>
      <c r="CL12" s="377"/>
      <c r="CM12" s="377"/>
      <c r="CN12" s="377"/>
      <c r="CO12" s="377"/>
      <c r="CP12" s="377"/>
      <c r="CQ12" s="377"/>
      <c r="CR12" s="377"/>
      <c r="CS12" s="378"/>
      <c r="CT12" s="380" t="s">
        <v>20</v>
      </c>
      <c r="CU12" s="381"/>
      <c r="CV12" s="381"/>
      <c r="CW12" s="381"/>
      <c r="CX12" s="381"/>
      <c r="CY12" s="381"/>
      <c r="CZ12" s="381"/>
      <c r="DA12" s="381"/>
      <c r="DB12" s="381"/>
      <c r="DC12" s="381"/>
      <c r="DD12" s="381"/>
      <c r="DE12" s="381"/>
      <c r="DF12" s="381"/>
      <c r="DG12" s="381"/>
      <c r="DH12" s="381"/>
      <c r="DI12" s="381"/>
      <c r="DJ12" s="381"/>
      <c r="DK12" s="381"/>
      <c r="DL12" s="381"/>
      <c r="DM12" s="381"/>
      <c r="DN12" s="381"/>
      <c r="DO12" s="381"/>
      <c r="DP12" s="381"/>
      <c r="DQ12" s="381"/>
      <c r="DR12" s="381"/>
      <c r="DS12" s="381"/>
      <c r="DT12" s="381"/>
      <c r="DU12" s="382"/>
      <c r="GD12" s="137"/>
      <c r="GE12" s="137"/>
      <c r="GF12" s="137"/>
    </row>
    <row r="13" spans="1:196" ht="11.1" customHeight="1" x14ac:dyDescent="0.15">
      <c r="A13" s="137"/>
      <c r="B13" s="367"/>
      <c r="C13" s="368"/>
      <c r="D13" s="368"/>
      <c r="E13" s="368"/>
      <c r="F13" s="368"/>
      <c r="G13" s="368"/>
      <c r="H13" s="368"/>
      <c r="I13" s="368"/>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68"/>
      <c r="AK13" s="368"/>
      <c r="AL13" s="368"/>
      <c r="AM13" s="368"/>
      <c r="AN13" s="368"/>
      <c r="AO13" s="368"/>
      <c r="AP13" s="368"/>
      <c r="AQ13" s="368"/>
      <c r="AR13" s="361"/>
      <c r="AS13" s="361"/>
      <c r="AT13" s="361"/>
      <c r="AU13" s="361"/>
      <c r="AV13" s="361"/>
      <c r="AW13" s="361"/>
      <c r="AX13" s="361"/>
      <c r="AY13" s="361"/>
      <c r="AZ13" s="361"/>
      <c r="BA13" s="361"/>
      <c r="BB13" s="361"/>
      <c r="BC13" s="361"/>
      <c r="BD13" s="361"/>
      <c r="BE13" s="361"/>
      <c r="BF13" s="361"/>
      <c r="BG13" s="361"/>
      <c r="BH13" s="361"/>
      <c r="BI13" s="361"/>
      <c r="BJ13" s="361"/>
      <c r="BK13" s="361"/>
      <c r="BL13" s="361"/>
      <c r="BM13" s="361"/>
      <c r="BN13" s="361"/>
      <c r="BO13" s="361"/>
      <c r="BP13" s="361"/>
      <c r="BQ13" s="361"/>
      <c r="BR13" s="362"/>
      <c r="BS13" s="360"/>
      <c r="BT13" s="361"/>
      <c r="BU13" s="361"/>
      <c r="BV13" s="361"/>
      <c r="BW13" s="361"/>
      <c r="BX13" s="361"/>
      <c r="BY13" s="361"/>
      <c r="BZ13" s="361"/>
      <c r="CA13" s="361"/>
      <c r="CB13" s="361"/>
      <c r="CC13" s="361"/>
      <c r="CD13" s="361"/>
      <c r="CE13" s="361"/>
      <c r="CF13" s="361"/>
      <c r="CG13" s="361"/>
      <c r="CH13" s="361"/>
      <c r="CI13" s="361"/>
      <c r="CJ13" s="361"/>
      <c r="CK13" s="361"/>
      <c r="CL13" s="361"/>
      <c r="CM13" s="361"/>
      <c r="CN13" s="361"/>
      <c r="CO13" s="361"/>
      <c r="CP13" s="361"/>
      <c r="CQ13" s="361"/>
      <c r="CR13" s="361"/>
      <c r="CS13" s="362"/>
      <c r="CT13" s="380"/>
      <c r="CU13" s="381"/>
      <c r="CV13" s="381"/>
      <c r="CW13" s="381"/>
      <c r="CX13" s="381"/>
      <c r="CY13" s="381"/>
      <c r="CZ13" s="381"/>
      <c r="DA13" s="381"/>
      <c r="DB13" s="381"/>
      <c r="DC13" s="381"/>
      <c r="DD13" s="381"/>
      <c r="DE13" s="381"/>
      <c r="DF13" s="381"/>
      <c r="DG13" s="381"/>
      <c r="DH13" s="381"/>
      <c r="DI13" s="381"/>
      <c r="DJ13" s="381"/>
      <c r="DK13" s="381"/>
      <c r="DL13" s="381"/>
      <c r="DM13" s="381"/>
      <c r="DN13" s="381"/>
      <c r="DO13" s="381"/>
      <c r="DP13" s="381"/>
      <c r="DQ13" s="381"/>
      <c r="DR13" s="381"/>
      <c r="DS13" s="381"/>
      <c r="DT13" s="381"/>
      <c r="DU13" s="382"/>
      <c r="GD13" s="137"/>
      <c r="GE13" s="137"/>
      <c r="GF13" s="137"/>
    </row>
    <row r="14" spans="1:196" ht="11.1" customHeight="1" x14ac:dyDescent="0.15">
      <c r="A14" s="137"/>
      <c r="B14" s="367" t="s">
        <v>745</v>
      </c>
      <c r="C14" s="368"/>
      <c r="D14" s="368"/>
      <c r="E14" s="368"/>
      <c r="F14" s="368"/>
      <c r="G14" s="368"/>
      <c r="H14" s="368"/>
      <c r="I14" s="368"/>
      <c r="J14" s="368"/>
      <c r="K14" s="368"/>
      <c r="L14" s="368"/>
      <c r="M14" s="368"/>
      <c r="N14" s="368"/>
      <c r="O14" s="368"/>
      <c r="P14" s="368"/>
      <c r="Q14" s="368"/>
      <c r="R14" s="368"/>
      <c r="S14" s="368"/>
      <c r="T14" s="368"/>
      <c r="U14" s="368"/>
      <c r="V14" s="368"/>
      <c r="W14" s="368" t="s">
        <v>12</v>
      </c>
      <c r="X14" s="368"/>
      <c r="Y14" s="368"/>
      <c r="Z14" s="368"/>
      <c r="AA14" s="368"/>
      <c r="AB14" s="368"/>
      <c r="AC14" s="368"/>
      <c r="AD14" s="368"/>
      <c r="AE14" s="368"/>
      <c r="AF14" s="368"/>
      <c r="AG14" s="368"/>
      <c r="AH14" s="368"/>
      <c r="AI14" s="368"/>
      <c r="AJ14" s="368"/>
      <c r="AK14" s="368"/>
      <c r="AL14" s="368"/>
      <c r="AM14" s="368"/>
      <c r="AN14" s="368"/>
      <c r="AO14" s="368"/>
      <c r="AP14" s="368"/>
      <c r="AQ14" s="368"/>
      <c r="AR14" s="377"/>
      <c r="AS14" s="377"/>
      <c r="AT14" s="377"/>
      <c r="AU14" s="377"/>
      <c r="AV14" s="377"/>
      <c r="AW14" s="377"/>
      <c r="AX14" s="377"/>
      <c r="AY14" s="377"/>
      <c r="AZ14" s="377"/>
      <c r="BA14" s="377"/>
      <c r="BB14" s="377"/>
      <c r="BC14" s="378"/>
      <c r="BD14" s="389" t="s">
        <v>5</v>
      </c>
      <c r="BE14" s="390"/>
      <c r="BF14" s="390"/>
      <c r="BG14" s="390"/>
      <c r="BH14" s="379"/>
      <c r="BI14" s="377"/>
      <c r="BJ14" s="377"/>
      <c r="BK14" s="377"/>
      <c r="BL14" s="377"/>
      <c r="BM14" s="377"/>
      <c r="BN14" s="377"/>
      <c r="BO14" s="377"/>
      <c r="BP14" s="377"/>
      <c r="BQ14" s="377"/>
      <c r="BR14" s="377"/>
      <c r="BS14" s="377"/>
      <c r="BT14" s="377"/>
      <c r="BU14" s="377"/>
      <c r="BV14" s="377"/>
      <c r="BW14" s="378"/>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143"/>
      <c r="GD14" s="137"/>
      <c r="GE14" s="137"/>
      <c r="GF14" s="137"/>
    </row>
    <row r="15" spans="1:196" ht="11.1" customHeight="1" x14ac:dyDescent="0.15">
      <c r="A15" s="137"/>
      <c r="B15" s="367"/>
      <c r="C15" s="368"/>
      <c r="D15" s="368"/>
      <c r="E15" s="368"/>
      <c r="F15" s="368"/>
      <c r="G15" s="368"/>
      <c r="H15" s="368"/>
      <c r="I15" s="368"/>
      <c r="J15" s="368"/>
      <c r="K15" s="368"/>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8"/>
      <c r="AM15" s="368"/>
      <c r="AN15" s="368"/>
      <c r="AO15" s="368"/>
      <c r="AP15" s="368"/>
      <c r="AQ15" s="368"/>
      <c r="AR15" s="361"/>
      <c r="AS15" s="361"/>
      <c r="AT15" s="361"/>
      <c r="AU15" s="361"/>
      <c r="AV15" s="361"/>
      <c r="AW15" s="361"/>
      <c r="AX15" s="361"/>
      <c r="AY15" s="361"/>
      <c r="AZ15" s="361"/>
      <c r="BA15" s="361"/>
      <c r="BB15" s="361"/>
      <c r="BC15" s="362"/>
      <c r="BD15" s="390"/>
      <c r="BE15" s="390"/>
      <c r="BF15" s="390"/>
      <c r="BG15" s="390"/>
      <c r="BH15" s="360"/>
      <c r="BI15" s="361"/>
      <c r="BJ15" s="361"/>
      <c r="BK15" s="361"/>
      <c r="BL15" s="361"/>
      <c r="BM15" s="361"/>
      <c r="BN15" s="361"/>
      <c r="BO15" s="361"/>
      <c r="BP15" s="361"/>
      <c r="BQ15" s="361"/>
      <c r="BR15" s="361"/>
      <c r="BS15" s="361"/>
      <c r="BT15" s="361"/>
      <c r="BU15" s="361"/>
      <c r="BV15" s="361"/>
      <c r="BW15" s="362"/>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143"/>
      <c r="GD15" s="137"/>
      <c r="GE15" s="137"/>
      <c r="GF15" s="137"/>
    </row>
    <row r="16" spans="1:196" ht="11.1" customHeight="1" x14ac:dyDescent="0.15">
      <c r="A16" s="137"/>
      <c r="B16" s="367"/>
      <c r="C16" s="368"/>
      <c r="D16" s="368"/>
      <c r="E16" s="368"/>
      <c r="F16" s="368"/>
      <c r="G16" s="368"/>
      <c r="H16" s="368"/>
      <c r="I16" s="368"/>
      <c r="J16" s="368"/>
      <c r="K16" s="368"/>
      <c r="L16" s="368"/>
      <c r="M16" s="368"/>
      <c r="N16" s="368"/>
      <c r="O16" s="368"/>
      <c r="P16" s="368"/>
      <c r="Q16" s="368"/>
      <c r="R16" s="368"/>
      <c r="S16" s="368"/>
      <c r="T16" s="368"/>
      <c r="U16" s="368"/>
      <c r="V16" s="368"/>
      <c r="W16" s="368" t="s">
        <v>6</v>
      </c>
      <c r="X16" s="368"/>
      <c r="Y16" s="368"/>
      <c r="Z16" s="368"/>
      <c r="AA16" s="368"/>
      <c r="AB16" s="368"/>
      <c r="AC16" s="368"/>
      <c r="AD16" s="368"/>
      <c r="AE16" s="368"/>
      <c r="AF16" s="368"/>
      <c r="AG16" s="368"/>
      <c r="AH16" s="368"/>
      <c r="AI16" s="368"/>
      <c r="AJ16" s="368"/>
      <c r="AK16" s="368"/>
      <c r="AL16" s="368"/>
      <c r="AM16" s="368"/>
      <c r="AN16" s="368"/>
      <c r="AO16" s="368"/>
      <c r="AP16" s="368"/>
      <c r="AQ16" s="368"/>
      <c r="AR16" s="383"/>
      <c r="AS16" s="384"/>
      <c r="AT16" s="384"/>
      <c r="AU16" s="384"/>
      <c r="AV16" s="384"/>
      <c r="AW16" s="384"/>
      <c r="AX16" s="384"/>
      <c r="AY16" s="384"/>
      <c r="AZ16" s="384"/>
      <c r="BA16" s="384"/>
      <c r="BB16" s="384"/>
      <c r="BC16" s="384"/>
      <c r="BD16" s="384"/>
      <c r="BE16" s="384"/>
      <c r="BF16" s="384"/>
      <c r="BG16" s="384"/>
      <c r="BH16" s="384"/>
      <c r="BI16" s="384"/>
      <c r="BJ16" s="384"/>
      <c r="BK16" s="384"/>
      <c r="BL16" s="384"/>
      <c r="BM16" s="384"/>
      <c r="BN16" s="384"/>
      <c r="BO16" s="384"/>
      <c r="BP16" s="384"/>
      <c r="BQ16" s="384"/>
      <c r="BR16" s="384"/>
      <c r="BS16" s="384"/>
      <c r="BT16" s="384"/>
      <c r="BU16" s="384"/>
      <c r="BV16" s="384"/>
      <c r="BW16" s="384"/>
      <c r="BX16" s="384"/>
      <c r="BY16" s="384"/>
      <c r="BZ16" s="384"/>
      <c r="CA16" s="384"/>
      <c r="CB16" s="384"/>
      <c r="CC16" s="384"/>
      <c r="CD16" s="384"/>
      <c r="CE16" s="384"/>
      <c r="CF16" s="384"/>
      <c r="CG16" s="384"/>
      <c r="CH16" s="384"/>
      <c r="CI16" s="384"/>
      <c r="CJ16" s="384"/>
      <c r="CK16" s="384"/>
      <c r="CL16" s="384"/>
      <c r="CM16" s="384"/>
      <c r="CN16" s="384"/>
      <c r="CO16" s="384"/>
      <c r="CP16" s="384"/>
      <c r="CQ16" s="384"/>
      <c r="CR16" s="384"/>
      <c r="CS16" s="384"/>
      <c r="CT16" s="384"/>
      <c r="CU16" s="384"/>
      <c r="CV16" s="384"/>
      <c r="CW16" s="384"/>
      <c r="CX16" s="384"/>
      <c r="CY16" s="384"/>
      <c r="CZ16" s="384"/>
      <c r="DA16" s="384"/>
      <c r="DB16" s="384"/>
      <c r="DC16" s="384"/>
      <c r="DD16" s="384"/>
      <c r="DE16" s="384"/>
      <c r="DF16" s="384"/>
      <c r="DG16" s="384"/>
      <c r="DH16" s="384"/>
      <c r="DI16" s="384"/>
      <c r="DJ16" s="384"/>
      <c r="DK16" s="384"/>
      <c r="DL16" s="384"/>
      <c r="DM16" s="384"/>
      <c r="DN16" s="384"/>
      <c r="DO16" s="384"/>
      <c r="DP16" s="384"/>
      <c r="DQ16" s="384"/>
      <c r="DR16" s="384"/>
      <c r="DS16" s="384"/>
      <c r="DT16" s="384"/>
      <c r="DU16" s="385"/>
      <c r="GD16" s="137"/>
      <c r="GE16" s="137"/>
      <c r="GF16" s="137"/>
    </row>
    <row r="17" spans="1:188" ht="11.1" customHeight="1" x14ac:dyDescent="0.15">
      <c r="A17" s="137"/>
      <c r="B17" s="367"/>
      <c r="C17" s="368"/>
      <c r="D17" s="368"/>
      <c r="E17" s="368"/>
      <c r="F17" s="368"/>
      <c r="G17" s="368"/>
      <c r="H17" s="368"/>
      <c r="I17" s="368"/>
      <c r="J17" s="368"/>
      <c r="K17" s="368"/>
      <c r="L17" s="368"/>
      <c r="M17" s="368"/>
      <c r="N17" s="368"/>
      <c r="O17" s="368"/>
      <c r="P17" s="368"/>
      <c r="Q17" s="368"/>
      <c r="R17" s="368"/>
      <c r="S17" s="368"/>
      <c r="T17" s="368"/>
      <c r="U17" s="368"/>
      <c r="V17" s="368"/>
      <c r="W17" s="368"/>
      <c r="X17" s="368"/>
      <c r="Y17" s="368"/>
      <c r="Z17" s="368"/>
      <c r="AA17" s="368"/>
      <c r="AB17" s="368"/>
      <c r="AC17" s="368"/>
      <c r="AD17" s="368"/>
      <c r="AE17" s="368"/>
      <c r="AF17" s="368"/>
      <c r="AG17" s="368"/>
      <c r="AH17" s="368"/>
      <c r="AI17" s="368"/>
      <c r="AJ17" s="368"/>
      <c r="AK17" s="368"/>
      <c r="AL17" s="368"/>
      <c r="AM17" s="368"/>
      <c r="AN17" s="368"/>
      <c r="AO17" s="368"/>
      <c r="AP17" s="368"/>
      <c r="AQ17" s="368"/>
      <c r="AR17" s="383"/>
      <c r="AS17" s="384"/>
      <c r="AT17" s="384"/>
      <c r="AU17" s="384"/>
      <c r="AV17" s="384"/>
      <c r="AW17" s="384"/>
      <c r="AX17" s="384"/>
      <c r="AY17" s="384"/>
      <c r="AZ17" s="384"/>
      <c r="BA17" s="384"/>
      <c r="BB17" s="384"/>
      <c r="BC17" s="384"/>
      <c r="BD17" s="384"/>
      <c r="BE17" s="384"/>
      <c r="BF17" s="384"/>
      <c r="BG17" s="384"/>
      <c r="BH17" s="384"/>
      <c r="BI17" s="384"/>
      <c r="BJ17" s="384"/>
      <c r="BK17" s="384"/>
      <c r="BL17" s="384"/>
      <c r="BM17" s="384"/>
      <c r="BN17" s="384"/>
      <c r="BO17" s="384"/>
      <c r="BP17" s="384"/>
      <c r="BQ17" s="384"/>
      <c r="BR17" s="384"/>
      <c r="BS17" s="384"/>
      <c r="BT17" s="384"/>
      <c r="BU17" s="384"/>
      <c r="BV17" s="384"/>
      <c r="BW17" s="384"/>
      <c r="BX17" s="384"/>
      <c r="BY17" s="384"/>
      <c r="BZ17" s="384"/>
      <c r="CA17" s="384"/>
      <c r="CB17" s="384"/>
      <c r="CC17" s="384"/>
      <c r="CD17" s="384"/>
      <c r="CE17" s="384"/>
      <c r="CF17" s="384"/>
      <c r="CG17" s="384"/>
      <c r="CH17" s="384"/>
      <c r="CI17" s="384"/>
      <c r="CJ17" s="384"/>
      <c r="CK17" s="384"/>
      <c r="CL17" s="384"/>
      <c r="CM17" s="384"/>
      <c r="CN17" s="384"/>
      <c r="CO17" s="384"/>
      <c r="CP17" s="384"/>
      <c r="CQ17" s="384"/>
      <c r="CR17" s="384"/>
      <c r="CS17" s="384"/>
      <c r="CT17" s="384"/>
      <c r="CU17" s="384"/>
      <c r="CV17" s="384"/>
      <c r="CW17" s="384"/>
      <c r="CX17" s="384"/>
      <c r="CY17" s="384"/>
      <c r="CZ17" s="384"/>
      <c r="DA17" s="384"/>
      <c r="DB17" s="384"/>
      <c r="DC17" s="384"/>
      <c r="DD17" s="384"/>
      <c r="DE17" s="384"/>
      <c r="DF17" s="384"/>
      <c r="DG17" s="384"/>
      <c r="DH17" s="384"/>
      <c r="DI17" s="384"/>
      <c r="DJ17" s="384"/>
      <c r="DK17" s="384"/>
      <c r="DL17" s="384"/>
      <c r="DM17" s="384"/>
      <c r="DN17" s="384"/>
      <c r="DO17" s="384"/>
      <c r="DP17" s="384"/>
      <c r="DQ17" s="384"/>
      <c r="DR17" s="384"/>
      <c r="DS17" s="384"/>
      <c r="DT17" s="384"/>
      <c r="DU17" s="385"/>
      <c r="GD17" s="137"/>
      <c r="GE17" s="137"/>
      <c r="GF17" s="137"/>
    </row>
    <row r="18" spans="1:188" ht="11.1" customHeight="1" x14ac:dyDescent="0.15">
      <c r="A18" s="137"/>
      <c r="B18" s="367"/>
      <c r="C18" s="368"/>
      <c r="D18" s="368"/>
      <c r="E18" s="368"/>
      <c r="F18" s="368"/>
      <c r="G18" s="368"/>
      <c r="H18" s="368"/>
      <c r="I18" s="368"/>
      <c r="J18" s="368"/>
      <c r="K18" s="368"/>
      <c r="L18" s="368"/>
      <c r="M18" s="368"/>
      <c r="N18" s="368"/>
      <c r="O18" s="368"/>
      <c r="P18" s="368"/>
      <c r="Q18" s="368"/>
      <c r="R18" s="368"/>
      <c r="S18" s="368"/>
      <c r="T18" s="368"/>
      <c r="U18" s="368"/>
      <c r="V18" s="368"/>
      <c r="W18" s="368" t="s">
        <v>8</v>
      </c>
      <c r="X18" s="368"/>
      <c r="Y18" s="368"/>
      <c r="Z18" s="368"/>
      <c r="AA18" s="368"/>
      <c r="AB18" s="368"/>
      <c r="AC18" s="368"/>
      <c r="AD18" s="368"/>
      <c r="AE18" s="368"/>
      <c r="AF18" s="368"/>
      <c r="AG18" s="368"/>
      <c r="AH18" s="368"/>
      <c r="AI18" s="368"/>
      <c r="AJ18" s="368"/>
      <c r="AK18" s="368"/>
      <c r="AL18" s="368"/>
      <c r="AM18" s="368"/>
      <c r="AN18" s="368"/>
      <c r="AO18" s="368"/>
      <c r="AP18" s="368"/>
      <c r="AQ18" s="368"/>
      <c r="AR18" s="384"/>
      <c r="AS18" s="384"/>
      <c r="AT18" s="384"/>
      <c r="AU18" s="384"/>
      <c r="AV18" s="384"/>
      <c r="AW18" s="384"/>
      <c r="AX18" s="384"/>
      <c r="AY18" s="384"/>
      <c r="AZ18" s="384"/>
      <c r="BA18" s="384"/>
      <c r="BB18" s="384"/>
      <c r="BC18" s="384"/>
      <c r="BD18" s="384"/>
      <c r="BE18" s="384"/>
      <c r="BF18" s="384"/>
      <c r="BG18" s="384"/>
      <c r="BH18" s="384"/>
      <c r="BI18" s="384"/>
      <c r="BJ18" s="384"/>
      <c r="BK18" s="384"/>
      <c r="BL18" s="384"/>
      <c r="BM18" s="384"/>
      <c r="BN18" s="384"/>
      <c r="BO18" s="384"/>
      <c r="BP18" s="384"/>
      <c r="BQ18" s="384"/>
      <c r="BR18" s="384"/>
      <c r="BS18" s="384"/>
      <c r="BT18" s="384"/>
      <c r="BU18" s="384"/>
      <c r="BV18" s="384"/>
      <c r="BW18" s="384"/>
      <c r="BX18" s="384"/>
      <c r="BY18" s="384"/>
      <c r="BZ18" s="384"/>
      <c r="CA18" s="384"/>
      <c r="CB18" s="384"/>
      <c r="CC18" s="384"/>
      <c r="CD18" s="384"/>
      <c r="CE18" s="384"/>
      <c r="CF18" s="384"/>
      <c r="CG18" s="384"/>
      <c r="CH18" s="384"/>
      <c r="CI18" s="384"/>
      <c r="CJ18" s="384"/>
      <c r="CK18" s="384"/>
      <c r="CL18" s="384"/>
      <c r="CM18" s="384"/>
      <c r="CN18" s="384"/>
      <c r="CO18" s="384"/>
      <c r="CP18" s="384"/>
      <c r="CQ18" s="384"/>
      <c r="CR18" s="384"/>
      <c r="CS18" s="384"/>
      <c r="CT18" s="384"/>
      <c r="CU18" s="384"/>
      <c r="CV18" s="384"/>
      <c r="CW18" s="384"/>
      <c r="CX18" s="384"/>
      <c r="CY18" s="384"/>
      <c r="CZ18" s="384"/>
      <c r="DA18" s="384"/>
      <c r="DB18" s="384"/>
      <c r="DC18" s="384"/>
      <c r="DD18" s="384"/>
      <c r="DE18" s="384"/>
      <c r="DF18" s="384"/>
      <c r="DG18" s="384"/>
      <c r="DH18" s="384"/>
      <c r="DI18" s="384"/>
      <c r="DJ18" s="384"/>
      <c r="DK18" s="384"/>
      <c r="DL18" s="384"/>
      <c r="DM18" s="384"/>
      <c r="DN18" s="384"/>
      <c r="DO18" s="384"/>
      <c r="DP18" s="384"/>
      <c r="DQ18" s="384"/>
      <c r="DR18" s="384"/>
      <c r="DS18" s="384"/>
      <c r="DT18" s="384"/>
      <c r="DU18" s="385"/>
      <c r="GD18" s="137"/>
      <c r="GE18" s="137"/>
      <c r="GF18" s="137"/>
    </row>
    <row r="19" spans="1:188" ht="11.1" customHeight="1" x14ac:dyDescent="0.15">
      <c r="A19" s="137"/>
      <c r="B19" s="367"/>
      <c r="C19" s="368"/>
      <c r="D19" s="368"/>
      <c r="E19" s="368"/>
      <c r="F19" s="368"/>
      <c r="G19" s="368"/>
      <c r="H19" s="368"/>
      <c r="I19" s="368"/>
      <c r="J19" s="368"/>
      <c r="K19" s="368"/>
      <c r="L19" s="368"/>
      <c r="M19" s="368"/>
      <c r="N19" s="368"/>
      <c r="O19" s="368"/>
      <c r="P19" s="368"/>
      <c r="Q19" s="368"/>
      <c r="R19" s="368"/>
      <c r="S19" s="368"/>
      <c r="T19" s="368"/>
      <c r="U19" s="368"/>
      <c r="V19" s="368"/>
      <c r="W19" s="368"/>
      <c r="X19" s="368"/>
      <c r="Y19" s="368"/>
      <c r="Z19" s="368"/>
      <c r="AA19" s="368"/>
      <c r="AB19" s="368"/>
      <c r="AC19" s="368"/>
      <c r="AD19" s="368"/>
      <c r="AE19" s="368"/>
      <c r="AF19" s="368"/>
      <c r="AG19" s="368"/>
      <c r="AH19" s="368"/>
      <c r="AI19" s="368"/>
      <c r="AJ19" s="368"/>
      <c r="AK19" s="368"/>
      <c r="AL19" s="368"/>
      <c r="AM19" s="368"/>
      <c r="AN19" s="368"/>
      <c r="AO19" s="368"/>
      <c r="AP19" s="368"/>
      <c r="AQ19" s="368"/>
      <c r="AR19" s="384"/>
      <c r="AS19" s="384"/>
      <c r="AT19" s="384"/>
      <c r="AU19" s="384"/>
      <c r="AV19" s="384"/>
      <c r="AW19" s="384"/>
      <c r="AX19" s="384"/>
      <c r="AY19" s="384"/>
      <c r="AZ19" s="384"/>
      <c r="BA19" s="384"/>
      <c r="BB19" s="384"/>
      <c r="BC19" s="384"/>
      <c r="BD19" s="384"/>
      <c r="BE19" s="384"/>
      <c r="BF19" s="384"/>
      <c r="BG19" s="384"/>
      <c r="BH19" s="384"/>
      <c r="BI19" s="384"/>
      <c r="BJ19" s="384"/>
      <c r="BK19" s="384"/>
      <c r="BL19" s="384"/>
      <c r="BM19" s="384"/>
      <c r="BN19" s="384"/>
      <c r="BO19" s="384"/>
      <c r="BP19" s="384"/>
      <c r="BQ19" s="384"/>
      <c r="BR19" s="384"/>
      <c r="BS19" s="384"/>
      <c r="BT19" s="384"/>
      <c r="BU19" s="384"/>
      <c r="BV19" s="384"/>
      <c r="BW19" s="384"/>
      <c r="BX19" s="384"/>
      <c r="BY19" s="384"/>
      <c r="BZ19" s="384"/>
      <c r="CA19" s="384"/>
      <c r="CB19" s="384"/>
      <c r="CC19" s="384"/>
      <c r="CD19" s="384"/>
      <c r="CE19" s="384"/>
      <c r="CF19" s="384"/>
      <c r="CG19" s="384"/>
      <c r="CH19" s="384"/>
      <c r="CI19" s="384"/>
      <c r="CJ19" s="384"/>
      <c r="CK19" s="384"/>
      <c r="CL19" s="384"/>
      <c r="CM19" s="384"/>
      <c r="CN19" s="384"/>
      <c r="CO19" s="384"/>
      <c r="CP19" s="384"/>
      <c r="CQ19" s="384"/>
      <c r="CR19" s="384"/>
      <c r="CS19" s="384"/>
      <c r="CT19" s="384"/>
      <c r="CU19" s="384"/>
      <c r="CV19" s="384"/>
      <c r="CW19" s="384"/>
      <c r="CX19" s="384"/>
      <c r="CY19" s="384"/>
      <c r="CZ19" s="384"/>
      <c r="DA19" s="384"/>
      <c r="DB19" s="384"/>
      <c r="DC19" s="384"/>
      <c r="DD19" s="384"/>
      <c r="DE19" s="384"/>
      <c r="DF19" s="384"/>
      <c r="DG19" s="384"/>
      <c r="DH19" s="384"/>
      <c r="DI19" s="384"/>
      <c r="DJ19" s="384"/>
      <c r="DK19" s="384"/>
      <c r="DL19" s="384"/>
      <c r="DM19" s="384"/>
      <c r="DN19" s="384"/>
      <c r="DO19" s="384"/>
      <c r="DP19" s="384"/>
      <c r="DQ19" s="384"/>
      <c r="DR19" s="384"/>
      <c r="DS19" s="384"/>
      <c r="DT19" s="384"/>
      <c r="DU19" s="385"/>
      <c r="GD19" s="137"/>
      <c r="GE19" s="137"/>
      <c r="GF19" s="137"/>
    </row>
    <row r="20" spans="1:188" ht="11.1" customHeight="1" x14ac:dyDescent="0.15">
      <c r="A20" s="137"/>
      <c r="B20" s="367"/>
      <c r="C20" s="368"/>
      <c r="D20" s="368"/>
      <c r="E20" s="368"/>
      <c r="F20" s="368"/>
      <c r="G20" s="368"/>
      <c r="H20" s="368"/>
      <c r="I20" s="368"/>
      <c r="J20" s="368"/>
      <c r="K20" s="368"/>
      <c r="L20" s="368"/>
      <c r="M20" s="368"/>
      <c r="N20" s="368"/>
      <c r="O20" s="368"/>
      <c r="P20" s="368"/>
      <c r="Q20" s="368"/>
      <c r="R20" s="368"/>
      <c r="S20" s="368"/>
      <c r="T20" s="368"/>
      <c r="U20" s="368"/>
      <c r="V20" s="368"/>
      <c r="W20" s="368" t="s">
        <v>755</v>
      </c>
      <c r="X20" s="368"/>
      <c r="Y20" s="368"/>
      <c r="Z20" s="368"/>
      <c r="AA20" s="368"/>
      <c r="AB20" s="368"/>
      <c r="AC20" s="368"/>
      <c r="AD20" s="368"/>
      <c r="AE20" s="368"/>
      <c r="AF20" s="368"/>
      <c r="AG20" s="368"/>
      <c r="AH20" s="368"/>
      <c r="AI20" s="368"/>
      <c r="AJ20" s="368"/>
      <c r="AK20" s="368"/>
      <c r="AL20" s="368"/>
      <c r="AM20" s="368"/>
      <c r="AN20" s="368"/>
      <c r="AO20" s="368"/>
      <c r="AP20" s="368"/>
      <c r="AQ20" s="368"/>
      <c r="AR20" s="384"/>
      <c r="AS20" s="384"/>
      <c r="AT20" s="384"/>
      <c r="AU20" s="384"/>
      <c r="AV20" s="384"/>
      <c r="AW20" s="384"/>
      <c r="AX20" s="384"/>
      <c r="AY20" s="384"/>
      <c r="AZ20" s="384"/>
      <c r="BA20" s="384"/>
      <c r="BB20" s="384"/>
      <c r="BC20" s="384"/>
      <c r="BD20" s="384"/>
      <c r="BE20" s="384"/>
      <c r="BF20" s="384"/>
      <c r="BG20" s="384"/>
      <c r="BH20" s="384"/>
      <c r="BI20" s="384"/>
      <c r="BJ20" s="384"/>
      <c r="BK20" s="384"/>
      <c r="BL20" s="384"/>
      <c r="BM20" s="384"/>
      <c r="BN20" s="384"/>
      <c r="BO20" s="384"/>
      <c r="BP20" s="384"/>
      <c r="BQ20" s="384"/>
      <c r="BR20" s="384"/>
      <c r="BS20" s="384"/>
      <c r="BT20" s="384"/>
      <c r="BU20" s="384"/>
      <c r="BV20" s="384"/>
      <c r="BW20" s="384"/>
      <c r="BX20" s="384"/>
      <c r="BY20" s="384"/>
      <c r="BZ20" s="384"/>
      <c r="CA20" s="384"/>
      <c r="CB20" s="384"/>
      <c r="CC20" s="384"/>
      <c r="CD20" s="384"/>
      <c r="CE20" s="384"/>
      <c r="CF20" s="384"/>
      <c r="CG20" s="384"/>
      <c r="CH20" s="384"/>
      <c r="CI20" s="384"/>
      <c r="CJ20" s="384"/>
      <c r="CK20" s="384"/>
      <c r="CL20" s="384"/>
      <c r="CM20" s="384"/>
      <c r="CN20" s="384"/>
      <c r="CO20" s="384"/>
      <c r="CP20" s="384"/>
      <c r="CQ20" s="384"/>
      <c r="CR20" s="384"/>
      <c r="CS20" s="384"/>
      <c r="CT20" s="384"/>
      <c r="CU20" s="384"/>
      <c r="CV20" s="384"/>
      <c r="CW20" s="384"/>
      <c r="CX20" s="384"/>
      <c r="CY20" s="384"/>
      <c r="CZ20" s="384"/>
      <c r="DA20" s="384"/>
      <c r="DB20" s="384"/>
      <c r="DC20" s="384"/>
      <c r="DD20" s="384"/>
      <c r="DE20" s="384"/>
      <c r="DF20" s="384"/>
      <c r="DG20" s="384"/>
      <c r="DH20" s="384"/>
      <c r="DI20" s="384"/>
      <c r="DJ20" s="384"/>
      <c r="DK20" s="384"/>
      <c r="DL20" s="384"/>
      <c r="DM20" s="384"/>
      <c r="DN20" s="384"/>
      <c r="DO20" s="384"/>
      <c r="DP20" s="384"/>
      <c r="DQ20" s="384"/>
      <c r="DR20" s="384"/>
      <c r="DS20" s="384"/>
      <c r="DT20" s="384"/>
      <c r="DU20" s="385"/>
      <c r="GD20" s="137"/>
      <c r="GE20" s="137"/>
      <c r="GF20" s="137"/>
    </row>
    <row r="21" spans="1:188" ht="11.1" customHeight="1" x14ac:dyDescent="0.15">
      <c r="A21" s="137"/>
      <c r="B21" s="367"/>
      <c r="C21" s="368"/>
      <c r="D21" s="368"/>
      <c r="E21" s="368"/>
      <c r="F21" s="368"/>
      <c r="G21" s="368"/>
      <c r="H21" s="368"/>
      <c r="I21" s="368"/>
      <c r="J21" s="368"/>
      <c r="K21" s="368"/>
      <c r="L21" s="368"/>
      <c r="M21" s="368"/>
      <c r="N21" s="368"/>
      <c r="O21" s="368"/>
      <c r="P21" s="368"/>
      <c r="Q21" s="368"/>
      <c r="R21" s="368"/>
      <c r="S21" s="368"/>
      <c r="T21" s="368"/>
      <c r="U21" s="368"/>
      <c r="V21" s="368"/>
      <c r="W21" s="368"/>
      <c r="X21" s="368"/>
      <c r="Y21" s="368"/>
      <c r="Z21" s="368"/>
      <c r="AA21" s="368"/>
      <c r="AB21" s="368"/>
      <c r="AC21" s="368"/>
      <c r="AD21" s="368"/>
      <c r="AE21" s="368"/>
      <c r="AF21" s="368"/>
      <c r="AG21" s="368"/>
      <c r="AH21" s="368"/>
      <c r="AI21" s="368"/>
      <c r="AJ21" s="368"/>
      <c r="AK21" s="368"/>
      <c r="AL21" s="368"/>
      <c r="AM21" s="368"/>
      <c r="AN21" s="368"/>
      <c r="AO21" s="368"/>
      <c r="AP21" s="368"/>
      <c r="AQ21" s="368"/>
      <c r="AR21" s="384"/>
      <c r="AS21" s="384"/>
      <c r="AT21" s="384"/>
      <c r="AU21" s="384"/>
      <c r="AV21" s="384"/>
      <c r="AW21" s="384"/>
      <c r="AX21" s="384"/>
      <c r="AY21" s="384"/>
      <c r="AZ21" s="384"/>
      <c r="BA21" s="384"/>
      <c r="BB21" s="384"/>
      <c r="BC21" s="384"/>
      <c r="BD21" s="384"/>
      <c r="BE21" s="384"/>
      <c r="BF21" s="384"/>
      <c r="BG21" s="384"/>
      <c r="BH21" s="384"/>
      <c r="BI21" s="384"/>
      <c r="BJ21" s="384"/>
      <c r="BK21" s="384"/>
      <c r="BL21" s="384"/>
      <c r="BM21" s="384"/>
      <c r="BN21" s="384"/>
      <c r="BO21" s="384"/>
      <c r="BP21" s="384"/>
      <c r="BQ21" s="384"/>
      <c r="BR21" s="384"/>
      <c r="BS21" s="384"/>
      <c r="BT21" s="384"/>
      <c r="BU21" s="384"/>
      <c r="BV21" s="384"/>
      <c r="BW21" s="384"/>
      <c r="BX21" s="384"/>
      <c r="BY21" s="384"/>
      <c r="BZ21" s="384"/>
      <c r="CA21" s="384"/>
      <c r="CB21" s="384"/>
      <c r="CC21" s="384"/>
      <c r="CD21" s="384"/>
      <c r="CE21" s="384"/>
      <c r="CF21" s="384"/>
      <c r="CG21" s="384"/>
      <c r="CH21" s="384"/>
      <c r="CI21" s="384"/>
      <c r="CJ21" s="384"/>
      <c r="CK21" s="384"/>
      <c r="CL21" s="384"/>
      <c r="CM21" s="384"/>
      <c r="CN21" s="384"/>
      <c r="CO21" s="384"/>
      <c r="CP21" s="384"/>
      <c r="CQ21" s="384"/>
      <c r="CR21" s="384"/>
      <c r="CS21" s="384"/>
      <c r="CT21" s="384"/>
      <c r="CU21" s="384"/>
      <c r="CV21" s="384"/>
      <c r="CW21" s="384"/>
      <c r="CX21" s="384"/>
      <c r="CY21" s="384"/>
      <c r="CZ21" s="384"/>
      <c r="DA21" s="384"/>
      <c r="DB21" s="384"/>
      <c r="DC21" s="384"/>
      <c r="DD21" s="384"/>
      <c r="DE21" s="384"/>
      <c r="DF21" s="384"/>
      <c r="DG21" s="384"/>
      <c r="DH21" s="384"/>
      <c r="DI21" s="384"/>
      <c r="DJ21" s="384"/>
      <c r="DK21" s="384"/>
      <c r="DL21" s="384"/>
      <c r="DM21" s="384"/>
      <c r="DN21" s="384"/>
      <c r="DO21" s="384"/>
      <c r="DP21" s="384"/>
      <c r="DQ21" s="384"/>
      <c r="DR21" s="384"/>
      <c r="DS21" s="384"/>
      <c r="DT21" s="384"/>
      <c r="DU21" s="385"/>
      <c r="GD21" s="137"/>
      <c r="GE21" s="137"/>
      <c r="GF21" s="137"/>
    </row>
    <row r="22" spans="1:188" ht="11.1" customHeight="1" x14ac:dyDescent="0.15">
      <c r="A22" s="137"/>
      <c r="B22" s="367" t="s">
        <v>21</v>
      </c>
      <c r="C22" s="368"/>
      <c r="D22" s="368"/>
      <c r="E22" s="368"/>
      <c r="F22" s="368"/>
      <c r="G22" s="368"/>
      <c r="H22" s="368"/>
      <c r="I22" s="368"/>
      <c r="J22" s="368"/>
      <c r="K22" s="368"/>
      <c r="L22" s="368"/>
      <c r="M22" s="368"/>
      <c r="N22" s="368"/>
      <c r="O22" s="368"/>
      <c r="P22" s="368"/>
      <c r="Q22" s="368"/>
      <c r="R22" s="368"/>
      <c r="S22" s="368"/>
      <c r="T22" s="368"/>
      <c r="U22" s="368"/>
      <c r="V22" s="368"/>
      <c r="W22" s="368" t="s">
        <v>13</v>
      </c>
      <c r="X22" s="368"/>
      <c r="Y22" s="368"/>
      <c r="Z22" s="368"/>
      <c r="AA22" s="368"/>
      <c r="AB22" s="368"/>
      <c r="AC22" s="368"/>
      <c r="AD22" s="368"/>
      <c r="AE22" s="368"/>
      <c r="AF22" s="368"/>
      <c r="AG22" s="368"/>
      <c r="AH22" s="368"/>
      <c r="AI22" s="368"/>
      <c r="AJ22" s="368"/>
      <c r="AK22" s="368"/>
      <c r="AL22" s="368"/>
      <c r="AM22" s="368"/>
      <c r="AN22" s="368"/>
      <c r="AO22" s="368"/>
      <c r="AP22" s="368"/>
      <c r="AQ22" s="368"/>
      <c r="AR22" s="377"/>
      <c r="AS22" s="377"/>
      <c r="AT22" s="377"/>
      <c r="AU22" s="377"/>
      <c r="AV22" s="377"/>
      <c r="AW22" s="377"/>
      <c r="AX22" s="377"/>
      <c r="AY22" s="377"/>
      <c r="AZ22" s="377"/>
      <c r="BA22" s="377"/>
      <c r="BB22" s="377"/>
      <c r="BC22" s="378"/>
      <c r="BD22" s="389" t="s">
        <v>5</v>
      </c>
      <c r="BE22" s="390"/>
      <c r="BF22" s="390"/>
      <c r="BG22" s="390"/>
      <c r="BH22" s="379"/>
      <c r="BI22" s="377"/>
      <c r="BJ22" s="377"/>
      <c r="BK22" s="377"/>
      <c r="BL22" s="377"/>
      <c r="BM22" s="377"/>
      <c r="BN22" s="377"/>
      <c r="BO22" s="377"/>
      <c r="BP22" s="377"/>
      <c r="BQ22" s="377"/>
      <c r="BR22" s="377"/>
      <c r="BS22" s="377"/>
      <c r="BT22" s="377"/>
      <c r="BU22" s="377"/>
      <c r="BV22" s="377"/>
      <c r="BW22" s="378"/>
      <c r="BX22" s="389" t="s">
        <v>5</v>
      </c>
      <c r="BY22" s="390"/>
      <c r="BZ22" s="390"/>
      <c r="CA22" s="390"/>
      <c r="CB22" s="379"/>
      <c r="CC22" s="377"/>
      <c r="CD22" s="377"/>
      <c r="CE22" s="377"/>
      <c r="CF22" s="377"/>
      <c r="CG22" s="377"/>
      <c r="CH22" s="377"/>
      <c r="CI22" s="377"/>
      <c r="CJ22" s="377"/>
      <c r="CK22" s="377"/>
      <c r="CL22" s="377"/>
      <c r="CM22" s="377"/>
      <c r="CN22" s="377"/>
      <c r="CO22" s="377"/>
      <c r="CP22" s="377"/>
      <c r="CQ22" s="378"/>
      <c r="CR22" s="399" t="s">
        <v>66</v>
      </c>
      <c r="CS22" s="400"/>
      <c r="CT22" s="400"/>
      <c r="CU22" s="400"/>
      <c r="CV22" s="400"/>
      <c r="CW22" s="400"/>
      <c r="CX22" s="400"/>
      <c r="CY22" s="400"/>
      <c r="CZ22" s="400"/>
      <c r="DA22" s="400"/>
      <c r="DB22" s="400"/>
      <c r="DC22" s="400"/>
      <c r="DD22" s="400"/>
      <c r="DE22" s="401"/>
      <c r="DF22" s="357"/>
      <c r="DG22" s="358"/>
      <c r="DH22" s="358"/>
      <c r="DI22" s="358"/>
      <c r="DJ22" s="358"/>
      <c r="DK22" s="358"/>
      <c r="DL22" s="358"/>
      <c r="DM22" s="358"/>
      <c r="DN22" s="358"/>
      <c r="DO22" s="358"/>
      <c r="DP22" s="358"/>
      <c r="DQ22" s="358"/>
      <c r="DR22" s="358"/>
      <c r="DS22" s="358"/>
      <c r="DT22" s="358"/>
      <c r="DU22" s="405"/>
      <c r="GD22" s="137"/>
      <c r="GE22" s="137"/>
      <c r="GF22" s="137"/>
    </row>
    <row r="23" spans="1:188" ht="11.1" customHeight="1" x14ac:dyDescent="0.15">
      <c r="A23" s="137"/>
      <c r="B23" s="367"/>
      <c r="C23" s="368"/>
      <c r="D23" s="368"/>
      <c r="E23" s="368"/>
      <c r="F23" s="368"/>
      <c r="G23" s="368"/>
      <c r="H23" s="368"/>
      <c r="I23" s="368"/>
      <c r="J23" s="368"/>
      <c r="K23" s="368"/>
      <c r="L23" s="368"/>
      <c r="M23" s="368"/>
      <c r="N23" s="368"/>
      <c r="O23" s="368"/>
      <c r="P23" s="368"/>
      <c r="Q23" s="368"/>
      <c r="R23" s="368"/>
      <c r="S23" s="368"/>
      <c r="T23" s="368"/>
      <c r="U23" s="368"/>
      <c r="V23" s="368"/>
      <c r="W23" s="368"/>
      <c r="X23" s="368"/>
      <c r="Y23" s="368"/>
      <c r="Z23" s="368"/>
      <c r="AA23" s="368"/>
      <c r="AB23" s="368"/>
      <c r="AC23" s="368"/>
      <c r="AD23" s="368"/>
      <c r="AE23" s="368"/>
      <c r="AF23" s="368"/>
      <c r="AG23" s="368"/>
      <c r="AH23" s="368"/>
      <c r="AI23" s="368"/>
      <c r="AJ23" s="368"/>
      <c r="AK23" s="368"/>
      <c r="AL23" s="368"/>
      <c r="AM23" s="368"/>
      <c r="AN23" s="368"/>
      <c r="AO23" s="368"/>
      <c r="AP23" s="368"/>
      <c r="AQ23" s="368"/>
      <c r="AR23" s="361"/>
      <c r="AS23" s="361"/>
      <c r="AT23" s="361"/>
      <c r="AU23" s="361"/>
      <c r="AV23" s="361"/>
      <c r="AW23" s="361"/>
      <c r="AX23" s="361"/>
      <c r="AY23" s="361"/>
      <c r="AZ23" s="361"/>
      <c r="BA23" s="361"/>
      <c r="BB23" s="361"/>
      <c r="BC23" s="362"/>
      <c r="BD23" s="390"/>
      <c r="BE23" s="390"/>
      <c r="BF23" s="390"/>
      <c r="BG23" s="390"/>
      <c r="BH23" s="360"/>
      <c r="BI23" s="361"/>
      <c r="BJ23" s="361"/>
      <c r="BK23" s="361"/>
      <c r="BL23" s="361"/>
      <c r="BM23" s="361"/>
      <c r="BN23" s="361"/>
      <c r="BO23" s="361"/>
      <c r="BP23" s="361"/>
      <c r="BQ23" s="361"/>
      <c r="BR23" s="361"/>
      <c r="BS23" s="361"/>
      <c r="BT23" s="361"/>
      <c r="BU23" s="361"/>
      <c r="BV23" s="361"/>
      <c r="BW23" s="362"/>
      <c r="BX23" s="390"/>
      <c r="BY23" s="390"/>
      <c r="BZ23" s="390"/>
      <c r="CA23" s="390"/>
      <c r="CB23" s="360"/>
      <c r="CC23" s="361"/>
      <c r="CD23" s="361"/>
      <c r="CE23" s="361"/>
      <c r="CF23" s="361"/>
      <c r="CG23" s="361"/>
      <c r="CH23" s="361"/>
      <c r="CI23" s="361"/>
      <c r="CJ23" s="361"/>
      <c r="CK23" s="361"/>
      <c r="CL23" s="361"/>
      <c r="CM23" s="361"/>
      <c r="CN23" s="361"/>
      <c r="CO23" s="361"/>
      <c r="CP23" s="361"/>
      <c r="CQ23" s="362"/>
      <c r="CR23" s="402"/>
      <c r="CS23" s="403"/>
      <c r="CT23" s="403"/>
      <c r="CU23" s="403"/>
      <c r="CV23" s="403"/>
      <c r="CW23" s="403"/>
      <c r="CX23" s="403"/>
      <c r="CY23" s="403"/>
      <c r="CZ23" s="403"/>
      <c r="DA23" s="403"/>
      <c r="DB23" s="403"/>
      <c r="DC23" s="403"/>
      <c r="DD23" s="403"/>
      <c r="DE23" s="404"/>
      <c r="DF23" s="360"/>
      <c r="DG23" s="361"/>
      <c r="DH23" s="361"/>
      <c r="DI23" s="361"/>
      <c r="DJ23" s="361"/>
      <c r="DK23" s="361"/>
      <c r="DL23" s="361"/>
      <c r="DM23" s="361"/>
      <c r="DN23" s="361"/>
      <c r="DO23" s="361"/>
      <c r="DP23" s="361"/>
      <c r="DQ23" s="361"/>
      <c r="DR23" s="361"/>
      <c r="DS23" s="361"/>
      <c r="DT23" s="361"/>
      <c r="DU23" s="406"/>
      <c r="GD23" s="137"/>
      <c r="GE23" s="137"/>
      <c r="GF23" s="137"/>
    </row>
    <row r="24" spans="1:188" ht="11.1" customHeight="1" x14ac:dyDescent="0.15">
      <c r="A24" s="137"/>
      <c r="B24" s="367"/>
      <c r="C24" s="368"/>
      <c r="D24" s="368"/>
      <c r="E24" s="368"/>
      <c r="F24" s="368"/>
      <c r="G24" s="368"/>
      <c r="H24" s="368"/>
      <c r="I24" s="368"/>
      <c r="J24" s="368"/>
      <c r="K24" s="368"/>
      <c r="L24" s="368"/>
      <c r="M24" s="368"/>
      <c r="N24" s="368"/>
      <c r="O24" s="368"/>
      <c r="P24" s="368"/>
      <c r="Q24" s="368"/>
      <c r="R24" s="368"/>
      <c r="S24" s="368"/>
      <c r="T24" s="368"/>
      <c r="U24" s="368"/>
      <c r="V24" s="368"/>
      <c r="W24" s="368" t="s">
        <v>22</v>
      </c>
      <c r="X24" s="368"/>
      <c r="Y24" s="368"/>
      <c r="Z24" s="368"/>
      <c r="AA24" s="368"/>
      <c r="AB24" s="368"/>
      <c r="AC24" s="368"/>
      <c r="AD24" s="368"/>
      <c r="AE24" s="368"/>
      <c r="AF24" s="368"/>
      <c r="AG24" s="368"/>
      <c r="AH24" s="368"/>
      <c r="AI24" s="368"/>
      <c r="AJ24" s="368"/>
      <c r="AK24" s="368"/>
      <c r="AL24" s="368"/>
      <c r="AM24" s="368"/>
      <c r="AN24" s="368"/>
      <c r="AO24" s="368"/>
      <c r="AP24" s="368"/>
      <c r="AQ24" s="368"/>
      <c r="AR24" s="373"/>
      <c r="AS24" s="373"/>
      <c r="AT24" s="373"/>
      <c r="AU24" s="373"/>
      <c r="AV24" s="373"/>
      <c r="AW24" s="373"/>
      <c r="AX24" s="373"/>
      <c r="AY24" s="373"/>
      <c r="AZ24" s="373"/>
      <c r="BA24" s="373"/>
      <c r="BB24" s="373"/>
      <c r="BC24" s="373"/>
      <c r="BD24" s="373"/>
      <c r="BE24" s="373"/>
      <c r="BF24" s="373"/>
      <c r="BG24" s="373"/>
      <c r="BH24" s="373"/>
      <c r="BI24" s="373"/>
      <c r="BJ24" s="373"/>
      <c r="BK24" s="373"/>
      <c r="BL24" s="373"/>
      <c r="BM24" s="373"/>
      <c r="BN24" s="373"/>
      <c r="BO24" s="373"/>
      <c r="BP24" s="373"/>
      <c r="BQ24" s="373"/>
      <c r="BR24" s="373"/>
      <c r="BS24" s="373"/>
      <c r="BT24" s="373"/>
      <c r="BU24" s="373"/>
      <c r="BV24" s="373"/>
      <c r="BW24" s="373"/>
      <c r="BX24" s="373"/>
      <c r="BY24" s="373"/>
      <c r="BZ24" s="373"/>
      <c r="CA24" s="373"/>
      <c r="CB24" s="373"/>
      <c r="CC24" s="373"/>
      <c r="CD24" s="393"/>
      <c r="CE24" s="389" t="s">
        <v>7</v>
      </c>
      <c r="CF24" s="389"/>
      <c r="CG24" s="389"/>
      <c r="CH24" s="389"/>
      <c r="CI24" s="384"/>
      <c r="CJ24" s="384"/>
      <c r="CK24" s="384"/>
      <c r="CL24" s="384"/>
      <c r="CM24" s="384"/>
      <c r="CN24" s="384"/>
      <c r="CO24" s="384"/>
      <c r="CP24" s="384"/>
      <c r="CQ24" s="384"/>
      <c r="CR24" s="384"/>
      <c r="CS24" s="384"/>
      <c r="CT24" s="384"/>
      <c r="CU24" s="384"/>
      <c r="CV24" s="384"/>
      <c r="CW24" s="384"/>
      <c r="CX24" s="384"/>
      <c r="CY24" s="384"/>
      <c r="CZ24" s="384"/>
      <c r="DA24" s="384"/>
      <c r="DB24" s="384"/>
      <c r="DC24" s="384"/>
      <c r="DD24" s="384"/>
      <c r="DE24" s="384"/>
      <c r="DF24" s="384"/>
      <c r="DG24" s="384"/>
      <c r="DH24" s="384"/>
      <c r="DI24" s="384"/>
      <c r="DJ24" s="384"/>
      <c r="DK24" s="384"/>
      <c r="DL24" s="384"/>
      <c r="DM24" s="384"/>
      <c r="DN24" s="384"/>
      <c r="DO24" s="384"/>
      <c r="DP24" s="384"/>
      <c r="DQ24" s="384"/>
      <c r="DR24" s="384"/>
      <c r="DS24" s="384"/>
      <c r="DT24" s="384"/>
      <c r="DU24" s="385"/>
      <c r="GD24" s="137"/>
      <c r="GE24" s="137"/>
      <c r="GF24" s="137"/>
    </row>
    <row r="25" spans="1:188" ht="11.1" customHeight="1" thickBot="1" x14ac:dyDescent="0.2">
      <c r="A25" s="137"/>
      <c r="B25" s="391"/>
      <c r="C25" s="392"/>
      <c r="D25" s="392"/>
      <c r="E25" s="392"/>
      <c r="F25" s="392"/>
      <c r="G25" s="392"/>
      <c r="H25" s="392"/>
      <c r="I25" s="392"/>
      <c r="J25" s="392"/>
      <c r="K25" s="392"/>
      <c r="L25" s="392"/>
      <c r="M25" s="392"/>
      <c r="N25" s="392"/>
      <c r="O25" s="392"/>
      <c r="P25" s="392"/>
      <c r="Q25" s="392"/>
      <c r="R25" s="392"/>
      <c r="S25" s="392"/>
      <c r="T25" s="392"/>
      <c r="U25" s="392"/>
      <c r="V25" s="392"/>
      <c r="W25" s="392"/>
      <c r="X25" s="392"/>
      <c r="Y25" s="392"/>
      <c r="Z25" s="392"/>
      <c r="AA25" s="392"/>
      <c r="AB25" s="392"/>
      <c r="AC25" s="392"/>
      <c r="AD25" s="392"/>
      <c r="AE25" s="392"/>
      <c r="AF25" s="392"/>
      <c r="AG25" s="392"/>
      <c r="AH25" s="392"/>
      <c r="AI25" s="392"/>
      <c r="AJ25" s="392"/>
      <c r="AK25" s="392"/>
      <c r="AL25" s="392"/>
      <c r="AM25" s="392"/>
      <c r="AN25" s="392"/>
      <c r="AO25" s="392"/>
      <c r="AP25" s="392"/>
      <c r="AQ25" s="392"/>
      <c r="AR25" s="394"/>
      <c r="AS25" s="394"/>
      <c r="AT25" s="394"/>
      <c r="AU25" s="394"/>
      <c r="AV25" s="394"/>
      <c r="AW25" s="394"/>
      <c r="AX25" s="394"/>
      <c r="AY25" s="394"/>
      <c r="AZ25" s="394"/>
      <c r="BA25" s="394"/>
      <c r="BB25" s="394"/>
      <c r="BC25" s="394"/>
      <c r="BD25" s="394"/>
      <c r="BE25" s="394"/>
      <c r="BF25" s="394"/>
      <c r="BG25" s="394"/>
      <c r="BH25" s="394"/>
      <c r="BI25" s="394"/>
      <c r="BJ25" s="394"/>
      <c r="BK25" s="394"/>
      <c r="BL25" s="394"/>
      <c r="BM25" s="394"/>
      <c r="BN25" s="394"/>
      <c r="BO25" s="394"/>
      <c r="BP25" s="394"/>
      <c r="BQ25" s="394"/>
      <c r="BR25" s="394"/>
      <c r="BS25" s="394"/>
      <c r="BT25" s="394"/>
      <c r="BU25" s="394"/>
      <c r="BV25" s="394"/>
      <c r="BW25" s="394"/>
      <c r="BX25" s="394"/>
      <c r="BY25" s="394"/>
      <c r="BZ25" s="394"/>
      <c r="CA25" s="394"/>
      <c r="CB25" s="394"/>
      <c r="CC25" s="394"/>
      <c r="CD25" s="395"/>
      <c r="CE25" s="396"/>
      <c r="CF25" s="396"/>
      <c r="CG25" s="396"/>
      <c r="CH25" s="396"/>
      <c r="CI25" s="397"/>
      <c r="CJ25" s="397"/>
      <c r="CK25" s="397"/>
      <c r="CL25" s="397"/>
      <c r="CM25" s="397"/>
      <c r="CN25" s="397"/>
      <c r="CO25" s="397"/>
      <c r="CP25" s="397"/>
      <c r="CQ25" s="397"/>
      <c r="CR25" s="397"/>
      <c r="CS25" s="397"/>
      <c r="CT25" s="397"/>
      <c r="CU25" s="397"/>
      <c r="CV25" s="397"/>
      <c r="CW25" s="397"/>
      <c r="CX25" s="397"/>
      <c r="CY25" s="397"/>
      <c r="CZ25" s="397"/>
      <c r="DA25" s="397"/>
      <c r="DB25" s="397"/>
      <c r="DC25" s="397"/>
      <c r="DD25" s="397"/>
      <c r="DE25" s="397"/>
      <c r="DF25" s="397"/>
      <c r="DG25" s="397"/>
      <c r="DH25" s="397"/>
      <c r="DI25" s="397"/>
      <c r="DJ25" s="397"/>
      <c r="DK25" s="397"/>
      <c r="DL25" s="397"/>
      <c r="DM25" s="397"/>
      <c r="DN25" s="397"/>
      <c r="DO25" s="397"/>
      <c r="DP25" s="397"/>
      <c r="DQ25" s="397"/>
      <c r="DR25" s="397"/>
      <c r="DS25" s="397"/>
      <c r="DT25" s="397"/>
      <c r="DU25" s="398"/>
      <c r="GD25" s="137"/>
      <c r="GE25" s="137"/>
      <c r="GF25" s="137"/>
    </row>
    <row r="26" spans="1:188" ht="11.1" customHeight="1" x14ac:dyDescent="0.15">
      <c r="A26" s="137"/>
      <c r="B26" s="138"/>
      <c r="C26" s="138"/>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7"/>
      <c r="BC26" s="137"/>
      <c r="BD26" s="137"/>
      <c r="BE26" s="137"/>
      <c r="BF26" s="137"/>
      <c r="BG26" s="137"/>
      <c r="BH26" s="137"/>
      <c r="BI26" s="137"/>
      <c r="BJ26" s="137"/>
      <c r="BK26" s="137"/>
      <c r="BL26" s="137"/>
      <c r="BM26" s="137"/>
      <c r="BN26" s="137"/>
      <c r="BO26" s="137"/>
      <c r="BP26" s="137"/>
      <c r="BQ26" s="137"/>
      <c r="BR26" s="137"/>
      <c r="BS26" s="137"/>
      <c r="BT26" s="137"/>
      <c r="BU26" s="137"/>
      <c r="BV26" s="137"/>
      <c r="BW26" s="137"/>
      <c r="BX26" s="137"/>
      <c r="BY26" s="137"/>
      <c r="BZ26" s="137"/>
      <c r="CA26" s="137"/>
      <c r="CB26" s="137"/>
      <c r="CC26" s="137"/>
      <c r="CD26" s="137"/>
      <c r="CE26" s="137"/>
      <c r="CF26" s="137"/>
      <c r="CG26" s="137"/>
      <c r="CH26" s="137"/>
      <c r="CI26" s="137"/>
      <c r="CJ26" s="137"/>
      <c r="CK26" s="137"/>
      <c r="CL26" s="137"/>
      <c r="CM26" s="137"/>
      <c r="CN26" s="137"/>
      <c r="CO26" s="137"/>
      <c r="CP26" s="137"/>
      <c r="CQ26" s="137"/>
      <c r="CR26" s="137"/>
      <c r="CS26" s="137"/>
      <c r="CT26" s="137"/>
      <c r="CU26" s="137"/>
      <c r="CV26" s="137"/>
      <c r="CW26" s="137"/>
      <c r="CX26" s="137"/>
      <c r="CY26" s="137"/>
      <c r="CZ26" s="137"/>
      <c r="DA26" s="137"/>
      <c r="DB26" s="137"/>
      <c r="DC26" s="137"/>
      <c r="DD26" s="137"/>
      <c r="DE26" s="137"/>
      <c r="DF26" s="137"/>
      <c r="DG26" s="137"/>
      <c r="DH26" s="137"/>
      <c r="DI26" s="137"/>
      <c r="DJ26" s="137"/>
      <c r="DK26" s="137"/>
      <c r="DL26" s="137"/>
      <c r="DM26" s="137"/>
      <c r="DN26" s="137"/>
      <c r="DO26" s="137"/>
      <c r="DP26" s="137"/>
      <c r="DQ26" s="137"/>
      <c r="DR26" s="137"/>
      <c r="DS26" s="137"/>
      <c r="DT26" s="137"/>
      <c r="DU26" s="137"/>
      <c r="DV26" s="137"/>
      <c r="DW26" s="137"/>
      <c r="DX26" s="137"/>
      <c r="DY26" s="137"/>
      <c r="DZ26" s="137"/>
      <c r="EA26" s="137"/>
      <c r="EB26" s="137"/>
      <c r="EC26" s="137"/>
      <c r="ED26" s="137"/>
      <c r="EE26" s="137"/>
      <c r="EF26" s="137"/>
      <c r="EG26" s="137"/>
      <c r="EH26" s="137"/>
      <c r="EI26" s="137"/>
      <c r="EJ26" s="137"/>
      <c r="EK26" s="137"/>
      <c r="EL26" s="137"/>
      <c r="EM26" s="137"/>
      <c r="EN26" s="137"/>
      <c r="EO26" s="137"/>
      <c r="EP26" s="137"/>
      <c r="EQ26" s="137"/>
      <c r="ER26" s="137"/>
      <c r="ES26" s="137"/>
      <c r="ET26" s="137"/>
      <c r="EU26" s="137"/>
      <c r="EV26" s="137"/>
      <c r="EW26" s="137"/>
      <c r="EX26" s="137"/>
      <c r="EY26" s="137"/>
      <c r="EZ26" s="137"/>
      <c r="FA26" s="137"/>
      <c r="FB26" s="137"/>
      <c r="FC26" s="137"/>
      <c r="FD26" s="137"/>
      <c r="FE26" s="137"/>
      <c r="FF26" s="137"/>
      <c r="FG26" s="137"/>
      <c r="FH26" s="137"/>
      <c r="FI26" s="137"/>
      <c r="FJ26" s="137"/>
      <c r="FK26" s="137"/>
      <c r="FL26" s="137"/>
      <c r="FM26" s="137"/>
      <c r="FN26" s="137"/>
      <c r="FO26" s="137"/>
      <c r="FP26" s="137"/>
      <c r="FQ26" s="137"/>
      <c r="FR26" s="137"/>
      <c r="FS26" s="137"/>
      <c r="FT26" s="137"/>
      <c r="FU26" s="137"/>
      <c r="FV26" s="137"/>
      <c r="FW26" s="137"/>
      <c r="FX26" s="137"/>
      <c r="FY26" s="137"/>
      <c r="FZ26" s="137"/>
      <c r="GA26" s="137"/>
      <c r="GB26" s="137"/>
      <c r="GC26" s="137"/>
      <c r="GD26" s="137"/>
      <c r="GE26" s="137"/>
      <c r="GF26" s="137"/>
    </row>
    <row r="27" spans="1:188" ht="11.1" customHeight="1" x14ac:dyDescent="0.15">
      <c r="A27" s="137"/>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row>
    <row r="28" spans="1:188" ht="11.1" customHeight="1" x14ac:dyDescent="0.15">
      <c r="AZ28" s="137"/>
      <c r="BA28" s="137"/>
      <c r="BB28" s="137"/>
    </row>
    <row r="29" spans="1:188" ht="11.1" customHeight="1" x14ac:dyDescent="0.15">
      <c r="AZ29" s="137"/>
      <c r="BA29" s="137"/>
      <c r="BB29" s="137"/>
    </row>
    <row r="30" spans="1:188" ht="11.1" customHeight="1" x14ac:dyDescent="0.15">
      <c r="AZ30" s="137"/>
      <c r="BA30" s="137"/>
      <c r="BB30" s="137"/>
    </row>
    <row r="31" spans="1:188" ht="11.1" customHeight="1" x14ac:dyDescent="0.15">
      <c r="AZ31" s="137"/>
      <c r="BA31" s="137"/>
      <c r="BB31" s="137"/>
    </row>
    <row r="32" spans="1:188" ht="11.1" customHeight="1" x14ac:dyDescent="0.15">
      <c r="AZ32" s="137"/>
      <c r="BA32" s="137"/>
      <c r="BB32" s="137"/>
    </row>
    <row r="33" spans="52:54" ht="11.1" customHeight="1" x14ac:dyDescent="0.15">
      <c r="AZ33" s="137"/>
      <c r="BA33" s="137"/>
      <c r="BB33" s="137"/>
    </row>
    <row r="34" spans="52:54" ht="11.1" customHeight="1" x14ac:dyDescent="0.15">
      <c r="AZ34" s="137"/>
      <c r="BA34" s="137"/>
      <c r="BB34" s="137"/>
    </row>
    <row r="35" spans="52:54" ht="11.1" customHeight="1" x14ac:dyDescent="0.15">
      <c r="AZ35" s="137"/>
      <c r="BA35" s="137"/>
      <c r="BB35" s="137"/>
    </row>
    <row r="36" spans="52:54" ht="11.1" customHeight="1" x14ac:dyDescent="0.15">
      <c r="AZ36" s="137"/>
      <c r="BA36" s="137"/>
      <c r="BB36" s="137"/>
    </row>
    <row r="37" spans="52:54" ht="11.1" customHeight="1" x14ac:dyDescent="0.15">
      <c r="AZ37" s="137"/>
      <c r="BA37" s="137"/>
      <c r="BB37" s="137"/>
    </row>
    <row r="38" spans="52:54" ht="11.1" customHeight="1" x14ac:dyDescent="0.15">
      <c r="AZ38" s="137"/>
      <c r="BA38" s="137"/>
      <c r="BB38" s="137"/>
    </row>
    <row r="39" spans="52:54" ht="11.1" customHeight="1" x14ac:dyDescent="0.15">
      <c r="AZ39" s="137"/>
      <c r="BA39" s="137"/>
      <c r="BB39" s="137"/>
    </row>
    <row r="40" spans="52:54" ht="11.1" customHeight="1" x14ac:dyDescent="0.15">
      <c r="AZ40" s="137"/>
      <c r="BA40" s="137"/>
      <c r="BB40" s="137"/>
    </row>
    <row r="41" spans="52:54" ht="11.1" customHeight="1" x14ac:dyDescent="0.15">
      <c r="AZ41" s="137"/>
      <c r="BA41" s="137"/>
      <c r="BB41" s="137"/>
    </row>
    <row r="42" spans="52:54" ht="11.1" customHeight="1" x14ac:dyDescent="0.15">
      <c r="AZ42" s="137"/>
      <c r="BA42" s="137"/>
      <c r="BB42" s="137"/>
    </row>
    <row r="43" spans="52:54" ht="11.1" customHeight="1" x14ac:dyDescent="0.15">
      <c r="AZ43" s="137"/>
      <c r="BA43" s="137"/>
      <c r="BB43" s="137"/>
    </row>
    <row r="44" spans="52:54" ht="11.1" customHeight="1" x14ac:dyDescent="0.15">
      <c r="AZ44" s="137"/>
      <c r="BA44" s="137"/>
      <c r="BB44" s="137"/>
    </row>
    <row r="45" spans="52:54" ht="11.1" customHeight="1" x14ac:dyDescent="0.15">
      <c r="AZ45" s="137"/>
      <c r="BA45" s="137"/>
      <c r="BB45" s="137"/>
    </row>
    <row r="46" spans="52:54" ht="11.1" customHeight="1" x14ac:dyDescent="0.15">
      <c r="AZ46" s="137"/>
      <c r="BA46" s="137"/>
      <c r="BB46" s="137"/>
    </row>
    <row r="47" spans="52:54" ht="11.1" customHeight="1" x14ac:dyDescent="0.15">
      <c r="AZ47" s="137"/>
      <c r="BA47" s="137"/>
      <c r="BB47" s="137"/>
    </row>
    <row r="48" spans="52:54" ht="11.1" customHeight="1" x14ac:dyDescent="0.15">
      <c r="AZ48" s="137"/>
      <c r="BA48" s="137"/>
      <c r="BB48" s="137"/>
    </row>
    <row r="49" spans="1:189" ht="11.1" customHeight="1" x14ac:dyDescent="0.15">
      <c r="AZ49" s="137"/>
      <c r="BA49" s="137"/>
      <c r="BB49" s="137"/>
    </row>
    <row r="50" spans="1:189" ht="3.6" customHeight="1" x14ac:dyDescent="0.15">
      <c r="A50" s="137"/>
      <c r="B50" s="137"/>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7"/>
      <c r="BP50" s="137"/>
      <c r="BQ50" s="137"/>
      <c r="BR50" s="137"/>
      <c r="BS50" s="137"/>
      <c r="BT50" s="137"/>
      <c r="BU50" s="137"/>
      <c r="BV50" s="137"/>
      <c r="BW50" s="137"/>
      <c r="BX50" s="137"/>
      <c r="BY50" s="137"/>
      <c r="BZ50" s="137"/>
      <c r="CA50" s="137"/>
      <c r="CB50" s="137"/>
      <c r="CC50" s="137"/>
      <c r="CD50" s="137"/>
      <c r="CE50" s="137"/>
      <c r="CF50" s="137"/>
      <c r="CG50" s="137"/>
      <c r="CH50" s="137"/>
      <c r="CI50" s="137"/>
      <c r="CJ50" s="137"/>
      <c r="CK50" s="137"/>
      <c r="CL50" s="137"/>
      <c r="CM50" s="137"/>
      <c r="CN50" s="137"/>
      <c r="CO50" s="137"/>
      <c r="CP50" s="137"/>
      <c r="CQ50" s="137"/>
      <c r="CR50" s="137"/>
      <c r="CS50" s="137"/>
      <c r="CT50" s="137"/>
      <c r="CU50" s="137"/>
      <c r="CV50" s="137"/>
      <c r="CW50" s="137"/>
      <c r="CX50" s="137"/>
      <c r="CY50" s="137"/>
      <c r="CZ50" s="137"/>
      <c r="DA50" s="137"/>
      <c r="DB50" s="137"/>
      <c r="DC50" s="137"/>
      <c r="DD50" s="137"/>
      <c r="DE50" s="137"/>
      <c r="DF50" s="137"/>
      <c r="DG50" s="137"/>
      <c r="DH50" s="137"/>
      <c r="DI50" s="137"/>
      <c r="DJ50" s="137"/>
      <c r="DK50" s="137"/>
      <c r="DL50" s="137"/>
      <c r="DM50" s="137"/>
      <c r="DN50" s="137"/>
      <c r="DO50" s="137"/>
      <c r="DP50" s="137"/>
      <c r="DQ50" s="137"/>
      <c r="DR50" s="137"/>
      <c r="DS50" s="137"/>
      <c r="DT50" s="137"/>
      <c r="DU50" s="137"/>
      <c r="DV50" s="137"/>
      <c r="DW50" s="137"/>
      <c r="DX50" s="137"/>
      <c r="DY50" s="137"/>
      <c r="DZ50" s="137"/>
      <c r="EA50" s="137"/>
      <c r="EB50" s="137"/>
      <c r="EC50" s="137"/>
      <c r="ED50" s="137"/>
      <c r="EE50" s="137"/>
      <c r="EF50" s="137"/>
      <c r="EG50" s="137"/>
      <c r="EH50" s="137"/>
      <c r="EI50" s="137"/>
      <c r="EJ50" s="137"/>
      <c r="EK50" s="137"/>
      <c r="EL50" s="137"/>
      <c r="EM50" s="137"/>
      <c r="EN50" s="137"/>
      <c r="EO50" s="137"/>
      <c r="EP50" s="137"/>
      <c r="EQ50" s="137"/>
      <c r="ER50" s="137"/>
      <c r="ES50" s="137"/>
      <c r="ET50" s="137"/>
      <c r="EU50" s="137"/>
      <c r="EV50" s="137"/>
      <c r="EW50" s="137"/>
      <c r="EX50" s="137"/>
      <c r="EY50" s="137"/>
      <c r="EZ50" s="137"/>
      <c r="FA50" s="137"/>
      <c r="FB50" s="137"/>
      <c r="FC50" s="137"/>
      <c r="FD50" s="137"/>
      <c r="FE50" s="137"/>
      <c r="FF50" s="137"/>
      <c r="FG50" s="137"/>
      <c r="FH50" s="137"/>
      <c r="FI50" s="137"/>
      <c r="FJ50" s="137"/>
      <c r="FK50" s="137"/>
      <c r="FL50" s="137"/>
      <c r="FM50" s="137"/>
      <c r="FN50" s="137"/>
      <c r="FO50" s="137"/>
      <c r="FP50" s="137"/>
      <c r="FQ50" s="137"/>
      <c r="FR50" s="137"/>
      <c r="FS50" s="137"/>
      <c r="FT50" s="137"/>
      <c r="FU50" s="137"/>
      <c r="FV50" s="137"/>
      <c r="FW50" s="137"/>
      <c r="FX50" s="137"/>
      <c r="FY50" s="137"/>
      <c r="FZ50" s="137"/>
      <c r="GA50" s="137"/>
      <c r="GB50" s="137"/>
      <c r="GC50" s="137"/>
      <c r="GD50" s="137"/>
      <c r="GE50" s="137"/>
      <c r="GF50" s="137"/>
    </row>
    <row r="51" spans="1:189" s="139" customFormat="1" ht="16.5" customHeight="1" x14ac:dyDescent="0.15">
      <c r="A51" s="139" t="s">
        <v>0</v>
      </c>
    </row>
    <row r="52" spans="1:189" s="139" customFormat="1" ht="16.5" customHeight="1" x14ac:dyDescent="0.15">
      <c r="B52" s="408" t="s">
        <v>1</v>
      </c>
      <c r="C52" s="408"/>
      <c r="E52" s="139" t="s">
        <v>23</v>
      </c>
    </row>
    <row r="53" spans="1:189" s="139" customFormat="1" ht="16.5" customHeight="1" x14ac:dyDescent="0.15">
      <c r="B53" s="408" t="s">
        <v>624</v>
      </c>
      <c r="C53" s="408"/>
      <c r="E53" s="139" t="s">
        <v>625</v>
      </c>
    </row>
    <row r="54" spans="1:189" s="139" customFormat="1" ht="16.5" customHeight="1" x14ac:dyDescent="0.15">
      <c r="B54" s="408" t="s">
        <v>61</v>
      </c>
      <c r="C54" s="408"/>
      <c r="E54" s="139" t="s">
        <v>14</v>
      </c>
    </row>
    <row r="55" spans="1:189" s="139" customFormat="1" ht="16.5" customHeight="1" x14ac:dyDescent="0.15">
      <c r="A55" s="140"/>
      <c r="B55" s="408" t="s">
        <v>62</v>
      </c>
      <c r="C55" s="408"/>
      <c r="D55" s="140"/>
      <c r="E55" s="139" t="s">
        <v>24</v>
      </c>
    </row>
    <row r="56" spans="1:189" s="139" customFormat="1" ht="16.5" customHeight="1" x14ac:dyDescent="0.15">
      <c r="B56" s="408" t="s">
        <v>626</v>
      </c>
      <c r="C56" s="408"/>
      <c r="E56" s="407" t="s">
        <v>627</v>
      </c>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407"/>
      <c r="AK56" s="407"/>
      <c r="AL56" s="407"/>
      <c r="AM56" s="407"/>
      <c r="AN56" s="407"/>
      <c r="AO56" s="407"/>
      <c r="AP56" s="407"/>
      <c r="AQ56" s="407"/>
      <c r="AR56" s="407"/>
      <c r="AS56" s="407"/>
      <c r="AT56" s="407"/>
      <c r="AU56" s="407"/>
      <c r="AV56" s="407"/>
      <c r="AW56" s="407"/>
      <c r="AX56" s="407"/>
      <c r="AY56" s="407"/>
      <c r="AZ56" s="407"/>
      <c r="BA56" s="407"/>
      <c r="BB56" s="407"/>
      <c r="BC56" s="407"/>
      <c r="BD56" s="407"/>
      <c r="BE56" s="407"/>
      <c r="BF56" s="407"/>
      <c r="BG56" s="407"/>
      <c r="BH56" s="407"/>
      <c r="BI56" s="407"/>
      <c r="BJ56" s="407"/>
      <c r="BK56" s="407"/>
      <c r="BL56" s="407"/>
      <c r="BM56" s="407"/>
      <c r="BN56" s="407"/>
      <c r="BO56" s="407"/>
      <c r="BP56" s="407"/>
      <c r="BQ56" s="407"/>
      <c r="BR56" s="407"/>
      <c r="BS56" s="407"/>
      <c r="BT56" s="407"/>
      <c r="BU56" s="407"/>
      <c r="BV56" s="407"/>
      <c r="BW56" s="407"/>
      <c r="BX56" s="407"/>
      <c r="BY56" s="407"/>
      <c r="BZ56" s="407"/>
      <c r="CA56" s="407"/>
      <c r="CB56" s="407"/>
      <c r="CC56" s="407"/>
      <c r="CD56" s="407"/>
      <c r="CE56" s="407"/>
      <c r="CF56" s="407"/>
      <c r="CG56" s="407"/>
      <c r="CH56" s="407"/>
      <c r="CI56" s="407"/>
      <c r="CJ56" s="407"/>
      <c r="CK56" s="407"/>
      <c r="CL56" s="407"/>
      <c r="CM56" s="407"/>
      <c r="CN56" s="407"/>
      <c r="CO56" s="407"/>
      <c r="CP56" s="407"/>
      <c r="CQ56" s="407"/>
      <c r="CR56" s="407"/>
      <c r="CS56" s="407"/>
      <c r="CT56" s="407"/>
      <c r="CU56" s="407"/>
      <c r="CV56" s="407"/>
      <c r="CW56" s="407"/>
      <c r="CX56" s="407"/>
      <c r="CY56" s="407"/>
      <c r="CZ56" s="407"/>
      <c r="DA56" s="407"/>
      <c r="DB56" s="407"/>
      <c r="DC56" s="407"/>
      <c r="DD56" s="407"/>
      <c r="DE56" s="407"/>
      <c r="DF56" s="407"/>
      <c r="DG56" s="407"/>
      <c r="DH56" s="407"/>
      <c r="DI56" s="407"/>
      <c r="DJ56" s="407"/>
      <c r="DK56" s="407"/>
      <c r="DL56" s="407"/>
      <c r="DM56" s="407"/>
      <c r="DN56" s="407"/>
      <c r="DO56" s="407"/>
      <c r="DP56" s="407"/>
      <c r="DQ56" s="407"/>
      <c r="DR56" s="407"/>
      <c r="DS56" s="407"/>
      <c r="DT56" s="407"/>
      <c r="DU56" s="407"/>
      <c r="DV56" s="407"/>
      <c r="DW56" s="407"/>
      <c r="DX56" s="407"/>
      <c r="DY56" s="407"/>
      <c r="DZ56" s="407"/>
      <c r="EA56" s="407"/>
      <c r="EB56" s="407"/>
      <c r="EC56" s="407"/>
      <c r="ED56" s="407"/>
      <c r="EE56" s="407"/>
      <c r="EF56" s="407"/>
      <c r="EG56" s="407"/>
      <c r="EH56" s="407"/>
      <c r="EI56" s="407"/>
      <c r="EJ56" s="407"/>
      <c r="EK56" s="407"/>
      <c r="EL56" s="407"/>
      <c r="EM56" s="407"/>
      <c r="EN56" s="407"/>
      <c r="EO56" s="407"/>
      <c r="EP56" s="407"/>
      <c r="EQ56" s="407"/>
      <c r="ER56" s="407"/>
      <c r="ES56" s="407"/>
      <c r="ET56" s="407"/>
      <c r="EU56" s="407"/>
      <c r="EV56" s="407"/>
      <c r="EW56" s="407"/>
      <c r="EX56" s="407"/>
      <c r="EY56" s="407"/>
      <c r="EZ56" s="407"/>
      <c r="FA56" s="407"/>
      <c r="FB56" s="407"/>
      <c r="FC56" s="407"/>
      <c r="FD56" s="407"/>
      <c r="FE56" s="407"/>
      <c r="FF56" s="407"/>
      <c r="FG56" s="407"/>
      <c r="FH56" s="407"/>
      <c r="FI56" s="407"/>
      <c r="FJ56" s="407"/>
      <c r="FK56" s="407"/>
      <c r="FL56" s="407"/>
      <c r="FM56" s="407"/>
      <c r="FN56" s="407"/>
      <c r="FO56" s="407"/>
      <c r="FP56" s="407"/>
      <c r="FQ56" s="407"/>
      <c r="FR56" s="407"/>
      <c r="FS56" s="407"/>
      <c r="FT56" s="407"/>
      <c r="FU56" s="407"/>
      <c r="FV56" s="407"/>
      <c r="FW56" s="407"/>
      <c r="FX56" s="407"/>
      <c r="FY56" s="407"/>
      <c r="FZ56" s="407"/>
      <c r="GA56" s="407"/>
      <c r="GB56" s="407"/>
      <c r="GC56" s="407"/>
      <c r="GD56" s="407"/>
      <c r="GE56" s="407"/>
      <c r="GF56" s="407"/>
      <c r="GG56" s="141"/>
    </row>
    <row r="57" spans="1:189" s="139" customFormat="1" ht="16.5" customHeight="1" x14ac:dyDescent="0.15">
      <c r="B57" s="408" t="s">
        <v>628</v>
      </c>
      <c r="C57" s="408"/>
      <c r="E57" s="139" t="s">
        <v>25</v>
      </c>
    </row>
    <row r="58" spans="1:189" s="139" customFormat="1" ht="16.5" customHeight="1" x14ac:dyDescent="0.15">
      <c r="B58" s="408" t="s">
        <v>629</v>
      </c>
      <c r="C58" s="408"/>
      <c r="E58" s="139" t="s">
        <v>26</v>
      </c>
    </row>
  </sheetData>
  <sheetProtection sheet="1" objects="1" scenarios="1" selectLockedCells="1"/>
  <mergeCells count="48">
    <mergeCell ref="E56:GF56"/>
    <mergeCell ref="B57:C57"/>
    <mergeCell ref="B58:C58"/>
    <mergeCell ref="B52:C52"/>
    <mergeCell ref="B53:C53"/>
    <mergeCell ref="B54:C54"/>
    <mergeCell ref="B55:C55"/>
    <mergeCell ref="B56:C56"/>
    <mergeCell ref="CE24:CH25"/>
    <mergeCell ref="CI24:DU25"/>
    <mergeCell ref="BX22:CA23"/>
    <mergeCell ref="CB22:CQ23"/>
    <mergeCell ref="CR22:DE23"/>
    <mergeCell ref="DF22:DU23"/>
    <mergeCell ref="B22:V25"/>
    <mergeCell ref="W22:AQ23"/>
    <mergeCell ref="AR22:BC23"/>
    <mergeCell ref="BD22:BG23"/>
    <mergeCell ref="BH22:BW23"/>
    <mergeCell ref="W24:AQ25"/>
    <mergeCell ref="AR24:CD25"/>
    <mergeCell ref="B14:V21"/>
    <mergeCell ref="W14:AQ15"/>
    <mergeCell ref="AR14:BC15"/>
    <mergeCell ref="BD14:BG15"/>
    <mergeCell ref="BH14:BW15"/>
    <mergeCell ref="W18:AQ19"/>
    <mergeCell ref="AR18:DU19"/>
    <mergeCell ref="W20:AQ21"/>
    <mergeCell ref="AR20:DU21"/>
    <mergeCell ref="W16:AQ17"/>
    <mergeCell ref="AR16:DU17"/>
    <mergeCell ref="W12:AQ13"/>
    <mergeCell ref="AR12:BR13"/>
    <mergeCell ref="BS12:CS13"/>
    <mergeCell ref="CT12:DU13"/>
    <mergeCell ref="B8:V13"/>
    <mergeCell ref="W8:AQ9"/>
    <mergeCell ref="AR8:DU9"/>
    <mergeCell ref="W10:AQ11"/>
    <mergeCell ref="AR10:BR11"/>
    <mergeCell ref="BS10:CS11"/>
    <mergeCell ref="CT10:DU11"/>
    <mergeCell ref="B4:AQ5"/>
    <mergeCell ref="AR4:DU5"/>
    <mergeCell ref="B6:AQ7"/>
    <mergeCell ref="AR6:DU7"/>
    <mergeCell ref="B2:DU3"/>
  </mergeCells>
  <phoneticPr fontId="2"/>
  <pageMargins left="0.70866141732283472" right="0.70866141732283472" top="0.74803149606299213" bottom="0.74803149606299213" header="0.31496062992125984" footer="0.31496062992125984"/>
  <pageSetup paperSize="9" scale="75"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Gyosyu"/>
  <dimension ref="A1:AB131"/>
  <sheetViews>
    <sheetView showGridLines="0" view="pageBreakPreview" zoomScale="90" zoomScaleNormal="100" zoomScaleSheetLayoutView="90" workbookViewId="0">
      <selection activeCell="D14" sqref="D14:J14"/>
    </sheetView>
  </sheetViews>
  <sheetFormatPr defaultRowHeight="13.5" x14ac:dyDescent="0.15"/>
  <cols>
    <col min="1" max="1" width="3.875" style="33" customWidth="1"/>
    <col min="2" max="2" width="9.5" style="33" bestFit="1" customWidth="1"/>
    <col min="3" max="11" width="9.5" style="33" customWidth="1"/>
    <col min="12" max="12" width="11.625" style="33" bestFit="1" customWidth="1"/>
    <col min="13" max="13" width="5.5" style="33" bestFit="1" customWidth="1"/>
    <col min="14" max="14" width="8.5" style="33" bestFit="1" customWidth="1"/>
    <col min="15" max="15" width="7.5" style="33" customWidth="1"/>
    <col min="16" max="16" width="8" style="33" customWidth="1"/>
    <col min="17" max="17" width="29.375" style="33" bestFit="1" customWidth="1"/>
    <col min="18" max="18" width="5.625" style="33" customWidth="1"/>
    <col min="19" max="20" width="8.5" style="33" bestFit="1" customWidth="1"/>
    <col min="21" max="256" width="9" style="33"/>
    <col min="257" max="257" width="3.875" style="33" customWidth="1"/>
    <col min="258" max="258" width="9.5" style="33" bestFit="1" customWidth="1"/>
    <col min="259" max="267" width="9.5" style="33" customWidth="1"/>
    <col min="268" max="268" width="11.625" style="33" bestFit="1" customWidth="1"/>
    <col min="269" max="269" width="5.5" style="33" bestFit="1" customWidth="1"/>
    <col min="270" max="270" width="8.5" style="33" bestFit="1" customWidth="1"/>
    <col min="271" max="271" width="7.5" style="33" customWidth="1"/>
    <col min="272" max="272" width="8" style="33" customWidth="1"/>
    <col min="273" max="273" width="29.375" style="33" bestFit="1" customWidth="1"/>
    <col min="274" max="274" width="5.625" style="33" customWidth="1"/>
    <col min="275" max="276" width="8.5" style="33" bestFit="1" customWidth="1"/>
    <col min="277" max="512" width="9" style="33"/>
    <col min="513" max="513" width="3.875" style="33" customWidth="1"/>
    <col min="514" max="514" width="9.5" style="33" bestFit="1" customWidth="1"/>
    <col min="515" max="523" width="9.5" style="33" customWidth="1"/>
    <col min="524" max="524" width="11.625" style="33" bestFit="1" customWidth="1"/>
    <col min="525" max="525" width="5.5" style="33" bestFit="1" customWidth="1"/>
    <col min="526" max="526" width="8.5" style="33" bestFit="1" customWidth="1"/>
    <col min="527" max="527" width="7.5" style="33" customWidth="1"/>
    <col min="528" max="528" width="8" style="33" customWidth="1"/>
    <col min="529" max="529" width="29.375" style="33" bestFit="1" customWidth="1"/>
    <col min="530" max="530" width="5.625" style="33" customWidth="1"/>
    <col min="531" max="532" width="8.5" style="33" bestFit="1" customWidth="1"/>
    <col min="533" max="768" width="9" style="33"/>
    <col min="769" max="769" width="3.875" style="33" customWidth="1"/>
    <col min="770" max="770" width="9.5" style="33" bestFit="1" customWidth="1"/>
    <col min="771" max="779" width="9.5" style="33" customWidth="1"/>
    <col min="780" max="780" width="11.625" style="33" bestFit="1" customWidth="1"/>
    <col min="781" max="781" width="5.5" style="33" bestFit="1" customWidth="1"/>
    <col min="782" max="782" width="8.5" style="33" bestFit="1" customWidth="1"/>
    <col min="783" max="783" width="7.5" style="33" customWidth="1"/>
    <col min="784" max="784" width="8" style="33" customWidth="1"/>
    <col min="785" max="785" width="29.375" style="33" bestFit="1" customWidth="1"/>
    <col min="786" max="786" width="5.625" style="33" customWidth="1"/>
    <col min="787" max="788" width="8.5" style="33" bestFit="1" customWidth="1"/>
    <col min="789" max="1024" width="9" style="33"/>
    <col min="1025" max="1025" width="3.875" style="33" customWidth="1"/>
    <col min="1026" max="1026" width="9.5" style="33" bestFit="1" customWidth="1"/>
    <col min="1027" max="1035" width="9.5" style="33" customWidth="1"/>
    <col min="1036" max="1036" width="11.625" style="33" bestFit="1" customWidth="1"/>
    <col min="1037" max="1037" width="5.5" style="33" bestFit="1" customWidth="1"/>
    <col min="1038" max="1038" width="8.5" style="33" bestFit="1" customWidth="1"/>
    <col min="1039" max="1039" width="7.5" style="33" customWidth="1"/>
    <col min="1040" max="1040" width="8" style="33" customWidth="1"/>
    <col min="1041" max="1041" width="29.375" style="33" bestFit="1" customWidth="1"/>
    <col min="1042" max="1042" width="5.625" style="33" customWidth="1"/>
    <col min="1043" max="1044" width="8.5" style="33" bestFit="1" customWidth="1"/>
    <col min="1045" max="1280" width="9" style="33"/>
    <col min="1281" max="1281" width="3.875" style="33" customWidth="1"/>
    <col min="1282" max="1282" width="9.5" style="33" bestFit="1" customWidth="1"/>
    <col min="1283" max="1291" width="9.5" style="33" customWidth="1"/>
    <col min="1292" max="1292" width="11.625" style="33" bestFit="1" customWidth="1"/>
    <col min="1293" max="1293" width="5.5" style="33" bestFit="1" customWidth="1"/>
    <col min="1294" max="1294" width="8.5" style="33" bestFit="1" customWidth="1"/>
    <col min="1295" max="1295" width="7.5" style="33" customWidth="1"/>
    <col min="1296" max="1296" width="8" style="33" customWidth="1"/>
    <col min="1297" max="1297" width="29.375" style="33" bestFit="1" customWidth="1"/>
    <col min="1298" max="1298" width="5.625" style="33" customWidth="1"/>
    <col min="1299" max="1300" width="8.5" style="33" bestFit="1" customWidth="1"/>
    <col min="1301" max="1536" width="9" style="33"/>
    <col min="1537" max="1537" width="3.875" style="33" customWidth="1"/>
    <col min="1538" max="1538" width="9.5" style="33" bestFit="1" customWidth="1"/>
    <col min="1539" max="1547" width="9.5" style="33" customWidth="1"/>
    <col min="1548" max="1548" width="11.625" style="33" bestFit="1" customWidth="1"/>
    <col min="1549" max="1549" width="5.5" style="33" bestFit="1" customWidth="1"/>
    <col min="1550" max="1550" width="8.5" style="33" bestFit="1" customWidth="1"/>
    <col min="1551" max="1551" width="7.5" style="33" customWidth="1"/>
    <col min="1552" max="1552" width="8" style="33" customWidth="1"/>
    <col min="1553" max="1553" width="29.375" style="33" bestFit="1" customWidth="1"/>
    <col min="1554" max="1554" width="5.625" style="33" customWidth="1"/>
    <col min="1555" max="1556" width="8.5" style="33" bestFit="1" customWidth="1"/>
    <col min="1557" max="1792" width="9" style="33"/>
    <col min="1793" max="1793" width="3.875" style="33" customWidth="1"/>
    <col min="1794" max="1794" width="9.5" style="33" bestFit="1" customWidth="1"/>
    <col min="1795" max="1803" width="9.5" style="33" customWidth="1"/>
    <col min="1804" max="1804" width="11.625" style="33" bestFit="1" customWidth="1"/>
    <col min="1805" max="1805" width="5.5" style="33" bestFit="1" customWidth="1"/>
    <col min="1806" max="1806" width="8.5" style="33" bestFit="1" customWidth="1"/>
    <col min="1807" max="1807" width="7.5" style="33" customWidth="1"/>
    <col min="1808" max="1808" width="8" style="33" customWidth="1"/>
    <col min="1809" max="1809" width="29.375" style="33" bestFit="1" customWidth="1"/>
    <col min="1810" max="1810" width="5.625" style="33" customWidth="1"/>
    <col min="1811" max="1812" width="8.5" style="33" bestFit="1" customWidth="1"/>
    <col min="1813" max="2048" width="9" style="33"/>
    <col min="2049" max="2049" width="3.875" style="33" customWidth="1"/>
    <col min="2050" max="2050" width="9.5" style="33" bestFit="1" customWidth="1"/>
    <col min="2051" max="2059" width="9.5" style="33" customWidth="1"/>
    <col min="2060" max="2060" width="11.625" style="33" bestFit="1" customWidth="1"/>
    <col min="2061" max="2061" width="5.5" style="33" bestFit="1" customWidth="1"/>
    <col min="2062" max="2062" width="8.5" style="33" bestFit="1" customWidth="1"/>
    <col min="2063" max="2063" width="7.5" style="33" customWidth="1"/>
    <col min="2064" max="2064" width="8" style="33" customWidth="1"/>
    <col min="2065" max="2065" width="29.375" style="33" bestFit="1" customWidth="1"/>
    <col min="2066" max="2066" width="5.625" style="33" customWidth="1"/>
    <col min="2067" max="2068" width="8.5" style="33" bestFit="1" customWidth="1"/>
    <col min="2069" max="2304" width="9" style="33"/>
    <col min="2305" max="2305" width="3.875" style="33" customWidth="1"/>
    <col min="2306" max="2306" width="9.5" style="33" bestFit="1" customWidth="1"/>
    <col min="2307" max="2315" width="9.5" style="33" customWidth="1"/>
    <col min="2316" max="2316" width="11.625" style="33" bestFit="1" customWidth="1"/>
    <col min="2317" max="2317" width="5.5" style="33" bestFit="1" customWidth="1"/>
    <col min="2318" max="2318" width="8.5" style="33" bestFit="1" customWidth="1"/>
    <col min="2319" max="2319" width="7.5" style="33" customWidth="1"/>
    <col min="2320" max="2320" width="8" style="33" customWidth="1"/>
    <col min="2321" max="2321" width="29.375" style="33" bestFit="1" customWidth="1"/>
    <col min="2322" max="2322" width="5.625" style="33" customWidth="1"/>
    <col min="2323" max="2324" width="8.5" style="33" bestFit="1" customWidth="1"/>
    <col min="2325" max="2560" width="9" style="33"/>
    <col min="2561" max="2561" width="3.875" style="33" customWidth="1"/>
    <col min="2562" max="2562" width="9.5" style="33" bestFit="1" customWidth="1"/>
    <col min="2563" max="2571" width="9.5" style="33" customWidth="1"/>
    <col min="2572" max="2572" width="11.625" style="33" bestFit="1" customWidth="1"/>
    <col min="2573" max="2573" width="5.5" style="33" bestFit="1" customWidth="1"/>
    <col min="2574" max="2574" width="8.5" style="33" bestFit="1" customWidth="1"/>
    <col min="2575" max="2575" width="7.5" style="33" customWidth="1"/>
    <col min="2576" max="2576" width="8" style="33" customWidth="1"/>
    <col min="2577" max="2577" width="29.375" style="33" bestFit="1" customWidth="1"/>
    <col min="2578" max="2578" width="5.625" style="33" customWidth="1"/>
    <col min="2579" max="2580" width="8.5" style="33" bestFit="1" customWidth="1"/>
    <col min="2581" max="2816" width="9" style="33"/>
    <col min="2817" max="2817" width="3.875" style="33" customWidth="1"/>
    <col min="2818" max="2818" width="9.5" style="33" bestFit="1" customWidth="1"/>
    <col min="2819" max="2827" width="9.5" style="33" customWidth="1"/>
    <col min="2828" max="2828" width="11.625" style="33" bestFit="1" customWidth="1"/>
    <col min="2829" max="2829" width="5.5" style="33" bestFit="1" customWidth="1"/>
    <col min="2830" max="2830" width="8.5" style="33" bestFit="1" customWidth="1"/>
    <col min="2831" max="2831" width="7.5" style="33" customWidth="1"/>
    <col min="2832" max="2832" width="8" style="33" customWidth="1"/>
    <col min="2833" max="2833" width="29.375" style="33" bestFit="1" customWidth="1"/>
    <col min="2834" max="2834" width="5.625" style="33" customWidth="1"/>
    <col min="2835" max="2836" width="8.5" style="33" bestFit="1" customWidth="1"/>
    <col min="2837" max="3072" width="9" style="33"/>
    <col min="3073" max="3073" width="3.875" style="33" customWidth="1"/>
    <col min="3074" max="3074" width="9.5" style="33" bestFit="1" customWidth="1"/>
    <col min="3075" max="3083" width="9.5" style="33" customWidth="1"/>
    <col min="3084" max="3084" width="11.625" style="33" bestFit="1" customWidth="1"/>
    <col min="3085" max="3085" width="5.5" style="33" bestFit="1" customWidth="1"/>
    <col min="3086" max="3086" width="8.5" style="33" bestFit="1" customWidth="1"/>
    <col min="3087" max="3087" width="7.5" style="33" customWidth="1"/>
    <col min="3088" max="3088" width="8" style="33" customWidth="1"/>
    <col min="3089" max="3089" width="29.375" style="33" bestFit="1" customWidth="1"/>
    <col min="3090" max="3090" width="5.625" style="33" customWidth="1"/>
    <col min="3091" max="3092" width="8.5" style="33" bestFit="1" customWidth="1"/>
    <col min="3093" max="3328" width="9" style="33"/>
    <col min="3329" max="3329" width="3.875" style="33" customWidth="1"/>
    <col min="3330" max="3330" width="9.5" style="33" bestFit="1" customWidth="1"/>
    <col min="3331" max="3339" width="9.5" style="33" customWidth="1"/>
    <col min="3340" max="3340" width="11.625" style="33" bestFit="1" customWidth="1"/>
    <col min="3341" max="3341" width="5.5" style="33" bestFit="1" customWidth="1"/>
    <col min="3342" max="3342" width="8.5" style="33" bestFit="1" customWidth="1"/>
    <col min="3343" max="3343" width="7.5" style="33" customWidth="1"/>
    <col min="3344" max="3344" width="8" style="33" customWidth="1"/>
    <col min="3345" max="3345" width="29.375" style="33" bestFit="1" customWidth="1"/>
    <col min="3346" max="3346" width="5.625" style="33" customWidth="1"/>
    <col min="3347" max="3348" width="8.5" style="33" bestFit="1" customWidth="1"/>
    <col min="3349" max="3584" width="9" style="33"/>
    <col min="3585" max="3585" width="3.875" style="33" customWidth="1"/>
    <col min="3586" max="3586" width="9.5" style="33" bestFit="1" customWidth="1"/>
    <col min="3587" max="3595" width="9.5" style="33" customWidth="1"/>
    <col min="3596" max="3596" width="11.625" style="33" bestFit="1" customWidth="1"/>
    <col min="3597" max="3597" width="5.5" style="33" bestFit="1" customWidth="1"/>
    <col min="3598" max="3598" width="8.5" style="33" bestFit="1" customWidth="1"/>
    <col min="3599" max="3599" width="7.5" style="33" customWidth="1"/>
    <col min="3600" max="3600" width="8" style="33" customWidth="1"/>
    <col min="3601" max="3601" width="29.375" style="33" bestFit="1" customWidth="1"/>
    <col min="3602" max="3602" width="5.625" style="33" customWidth="1"/>
    <col min="3603" max="3604" width="8.5" style="33" bestFit="1" customWidth="1"/>
    <col min="3605" max="3840" width="9" style="33"/>
    <col min="3841" max="3841" width="3.875" style="33" customWidth="1"/>
    <col min="3842" max="3842" width="9.5" style="33" bestFit="1" customWidth="1"/>
    <col min="3843" max="3851" width="9.5" style="33" customWidth="1"/>
    <col min="3852" max="3852" width="11.625" style="33" bestFit="1" customWidth="1"/>
    <col min="3853" max="3853" width="5.5" style="33" bestFit="1" customWidth="1"/>
    <col min="3854" max="3854" width="8.5" style="33" bestFit="1" customWidth="1"/>
    <col min="3855" max="3855" width="7.5" style="33" customWidth="1"/>
    <col min="3856" max="3856" width="8" style="33" customWidth="1"/>
    <col min="3857" max="3857" width="29.375" style="33" bestFit="1" customWidth="1"/>
    <col min="3858" max="3858" width="5.625" style="33" customWidth="1"/>
    <col min="3859" max="3860" width="8.5" style="33" bestFit="1" customWidth="1"/>
    <col min="3861" max="4096" width="9" style="33"/>
    <col min="4097" max="4097" width="3.875" style="33" customWidth="1"/>
    <col min="4098" max="4098" width="9.5" style="33" bestFit="1" customWidth="1"/>
    <col min="4099" max="4107" width="9.5" style="33" customWidth="1"/>
    <col min="4108" max="4108" width="11.625" style="33" bestFit="1" customWidth="1"/>
    <col min="4109" max="4109" width="5.5" style="33" bestFit="1" customWidth="1"/>
    <col min="4110" max="4110" width="8.5" style="33" bestFit="1" customWidth="1"/>
    <col min="4111" max="4111" width="7.5" style="33" customWidth="1"/>
    <col min="4112" max="4112" width="8" style="33" customWidth="1"/>
    <col min="4113" max="4113" width="29.375" style="33" bestFit="1" customWidth="1"/>
    <col min="4114" max="4114" width="5.625" style="33" customWidth="1"/>
    <col min="4115" max="4116" width="8.5" style="33" bestFit="1" customWidth="1"/>
    <col min="4117" max="4352" width="9" style="33"/>
    <col min="4353" max="4353" width="3.875" style="33" customWidth="1"/>
    <col min="4354" max="4354" width="9.5" style="33" bestFit="1" customWidth="1"/>
    <col min="4355" max="4363" width="9.5" style="33" customWidth="1"/>
    <col min="4364" max="4364" width="11.625" style="33" bestFit="1" customWidth="1"/>
    <col min="4365" max="4365" width="5.5" style="33" bestFit="1" customWidth="1"/>
    <col min="4366" max="4366" width="8.5" style="33" bestFit="1" customWidth="1"/>
    <col min="4367" max="4367" width="7.5" style="33" customWidth="1"/>
    <col min="4368" max="4368" width="8" style="33" customWidth="1"/>
    <col min="4369" max="4369" width="29.375" style="33" bestFit="1" customWidth="1"/>
    <col min="4370" max="4370" width="5.625" style="33" customWidth="1"/>
    <col min="4371" max="4372" width="8.5" style="33" bestFit="1" customWidth="1"/>
    <col min="4373" max="4608" width="9" style="33"/>
    <col min="4609" max="4609" width="3.875" style="33" customWidth="1"/>
    <col min="4610" max="4610" width="9.5" style="33" bestFit="1" customWidth="1"/>
    <col min="4611" max="4619" width="9.5" style="33" customWidth="1"/>
    <col min="4620" max="4620" width="11.625" style="33" bestFit="1" customWidth="1"/>
    <col min="4621" max="4621" width="5.5" style="33" bestFit="1" customWidth="1"/>
    <col min="4622" max="4622" width="8.5" style="33" bestFit="1" customWidth="1"/>
    <col min="4623" max="4623" width="7.5" style="33" customWidth="1"/>
    <col min="4624" max="4624" width="8" style="33" customWidth="1"/>
    <col min="4625" max="4625" width="29.375" style="33" bestFit="1" customWidth="1"/>
    <col min="4626" max="4626" width="5.625" style="33" customWidth="1"/>
    <col min="4627" max="4628" width="8.5" style="33" bestFit="1" customWidth="1"/>
    <col min="4629" max="4864" width="9" style="33"/>
    <col min="4865" max="4865" width="3.875" style="33" customWidth="1"/>
    <col min="4866" max="4866" width="9.5" style="33" bestFit="1" customWidth="1"/>
    <col min="4867" max="4875" width="9.5" style="33" customWidth="1"/>
    <col min="4876" max="4876" width="11.625" style="33" bestFit="1" customWidth="1"/>
    <col min="4877" max="4877" width="5.5" style="33" bestFit="1" customWidth="1"/>
    <col min="4878" max="4878" width="8.5" style="33" bestFit="1" customWidth="1"/>
    <col min="4879" max="4879" width="7.5" style="33" customWidth="1"/>
    <col min="4880" max="4880" width="8" style="33" customWidth="1"/>
    <col min="4881" max="4881" width="29.375" style="33" bestFit="1" customWidth="1"/>
    <col min="4882" max="4882" width="5.625" style="33" customWidth="1"/>
    <col min="4883" max="4884" width="8.5" style="33" bestFit="1" customWidth="1"/>
    <col min="4885" max="5120" width="9" style="33"/>
    <col min="5121" max="5121" width="3.875" style="33" customWidth="1"/>
    <col min="5122" max="5122" width="9.5" style="33" bestFit="1" customWidth="1"/>
    <col min="5123" max="5131" width="9.5" style="33" customWidth="1"/>
    <col min="5132" max="5132" width="11.625" style="33" bestFit="1" customWidth="1"/>
    <col min="5133" max="5133" width="5.5" style="33" bestFit="1" customWidth="1"/>
    <col min="5134" max="5134" width="8.5" style="33" bestFit="1" customWidth="1"/>
    <col min="5135" max="5135" width="7.5" style="33" customWidth="1"/>
    <col min="5136" max="5136" width="8" style="33" customWidth="1"/>
    <col min="5137" max="5137" width="29.375" style="33" bestFit="1" customWidth="1"/>
    <col min="5138" max="5138" width="5.625" style="33" customWidth="1"/>
    <col min="5139" max="5140" width="8.5" style="33" bestFit="1" customWidth="1"/>
    <col min="5141" max="5376" width="9" style="33"/>
    <col min="5377" max="5377" width="3.875" style="33" customWidth="1"/>
    <col min="5378" max="5378" width="9.5" style="33" bestFit="1" customWidth="1"/>
    <col min="5379" max="5387" width="9.5" style="33" customWidth="1"/>
    <col min="5388" max="5388" width="11.625" style="33" bestFit="1" customWidth="1"/>
    <col min="5389" max="5389" width="5.5" style="33" bestFit="1" customWidth="1"/>
    <col min="5390" max="5390" width="8.5" style="33" bestFit="1" customWidth="1"/>
    <col min="5391" max="5391" width="7.5" style="33" customWidth="1"/>
    <col min="5392" max="5392" width="8" style="33" customWidth="1"/>
    <col min="5393" max="5393" width="29.375" style="33" bestFit="1" customWidth="1"/>
    <col min="5394" max="5394" width="5.625" style="33" customWidth="1"/>
    <col min="5395" max="5396" width="8.5" style="33" bestFit="1" customWidth="1"/>
    <col min="5397" max="5632" width="9" style="33"/>
    <col min="5633" max="5633" width="3.875" style="33" customWidth="1"/>
    <col min="5634" max="5634" width="9.5" style="33" bestFit="1" customWidth="1"/>
    <col min="5635" max="5643" width="9.5" style="33" customWidth="1"/>
    <col min="5644" max="5644" width="11.625" style="33" bestFit="1" customWidth="1"/>
    <col min="5645" max="5645" width="5.5" style="33" bestFit="1" customWidth="1"/>
    <col min="5646" max="5646" width="8.5" style="33" bestFit="1" customWidth="1"/>
    <col min="5647" max="5647" width="7.5" style="33" customWidth="1"/>
    <col min="5648" max="5648" width="8" style="33" customWidth="1"/>
    <col min="5649" max="5649" width="29.375" style="33" bestFit="1" customWidth="1"/>
    <col min="5650" max="5650" width="5.625" style="33" customWidth="1"/>
    <col min="5651" max="5652" width="8.5" style="33" bestFit="1" customWidth="1"/>
    <col min="5653" max="5888" width="9" style="33"/>
    <col min="5889" max="5889" width="3.875" style="33" customWidth="1"/>
    <col min="5890" max="5890" width="9.5" style="33" bestFit="1" customWidth="1"/>
    <col min="5891" max="5899" width="9.5" style="33" customWidth="1"/>
    <col min="5900" max="5900" width="11.625" style="33" bestFit="1" customWidth="1"/>
    <col min="5901" max="5901" width="5.5" style="33" bestFit="1" customWidth="1"/>
    <col min="5902" max="5902" width="8.5" style="33" bestFit="1" customWidth="1"/>
    <col min="5903" max="5903" width="7.5" style="33" customWidth="1"/>
    <col min="5904" max="5904" width="8" style="33" customWidth="1"/>
    <col min="5905" max="5905" width="29.375" style="33" bestFit="1" customWidth="1"/>
    <col min="5906" max="5906" width="5.625" style="33" customWidth="1"/>
    <col min="5907" max="5908" width="8.5" style="33" bestFit="1" customWidth="1"/>
    <col min="5909" max="6144" width="9" style="33"/>
    <col min="6145" max="6145" width="3.875" style="33" customWidth="1"/>
    <col min="6146" max="6146" width="9.5" style="33" bestFit="1" customWidth="1"/>
    <col min="6147" max="6155" width="9.5" style="33" customWidth="1"/>
    <col min="6156" max="6156" width="11.625" style="33" bestFit="1" customWidth="1"/>
    <col min="6157" max="6157" width="5.5" style="33" bestFit="1" customWidth="1"/>
    <col min="6158" max="6158" width="8.5" style="33" bestFit="1" customWidth="1"/>
    <col min="6159" max="6159" width="7.5" style="33" customWidth="1"/>
    <col min="6160" max="6160" width="8" style="33" customWidth="1"/>
    <col min="6161" max="6161" width="29.375" style="33" bestFit="1" customWidth="1"/>
    <col min="6162" max="6162" width="5.625" style="33" customWidth="1"/>
    <col min="6163" max="6164" width="8.5" style="33" bestFit="1" customWidth="1"/>
    <col min="6165" max="6400" width="9" style="33"/>
    <col min="6401" max="6401" width="3.875" style="33" customWidth="1"/>
    <col min="6402" max="6402" width="9.5" style="33" bestFit="1" customWidth="1"/>
    <col min="6403" max="6411" width="9.5" style="33" customWidth="1"/>
    <col min="6412" max="6412" width="11.625" style="33" bestFit="1" customWidth="1"/>
    <col min="6413" max="6413" width="5.5" style="33" bestFit="1" customWidth="1"/>
    <col min="6414" max="6414" width="8.5" style="33" bestFit="1" customWidth="1"/>
    <col min="6415" max="6415" width="7.5" style="33" customWidth="1"/>
    <col min="6416" max="6416" width="8" style="33" customWidth="1"/>
    <col min="6417" max="6417" width="29.375" style="33" bestFit="1" customWidth="1"/>
    <col min="6418" max="6418" width="5.625" style="33" customWidth="1"/>
    <col min="6419" max="6420" width="8.5" style="33" bestFit="1" customWidth="1"/>
    <col min="6421" max="6656" width="9" style="33"/>
    <col min="6657" max="6657" width="3.875" style="33" customWidth="1"/>
    <col min="6658" max="6658" width="9.5" style="33" bestFit="1" customWidth="1"/>
    <col min="6659" max="6667" width="9.5" style="33" customWidth="1"/>
    <col min="6668" max="6668" width="11.625" style="33" bestFit="1" customWidth="1"/>
    <col min="6669" max="6669" width="5.5" style="33" bestFit="1" customWidth="1"/>
    <col min="6670" max="6670" width="8.5" style="33" bestFit="1" customWidth="1"/>
    <col min="6671" max="6671" width="7.5" style="33" customWidth="1"/>
    <col min="6672" max="6672" width="8" style="33" customWidth="1"/>
    <col min="6673" max="6673" width="29.375" style="33" bestFit="1" customWidth="1"/>
    <col min="6674" max="6674" width="5.625" style="33" customWidth="1"/>
    <col min="6675" max="6676" width="8.5" style="33" bestFit="1" customWidth="1"/>
    <col min="6677" max="6912" width="9" style="33"/>
    <col min="6913" max="6913" width="3.875" style="33" customWidth="1"/>
    <col min="6914" max="6914" width="9.5" style="33" bestFit="1" customWidth="1"/>
    <col min="6915" max="6923" width="9.5" style="33" customWidth="1"/>
    <col min="6924" max="6924" width="11.625" style="33" bestFit="1" customWidth="1"/>
    <col min="6925" max="6925" width="5.5" style="33" bestFit="1" customWidth="1"/>
    <col min="6926" max="6926" width="8.5" style="33" bestFit="1" customWidth="1"/>
    <col min="6927" max="6927" width="7.5" style="33" customWidth="1"/>
    <col min="6928" max="6928" width="8" style="33" customWidth="1"/>
    <col min="6929" max="6929" width="29.375" style="33" bestFit="1" customWidth="1"/>
    <col min="6930" max="6930" width="5.625" style="33" customWidth="1"/>
    <col min="6931" max="6932" width="8.5" style="33" bestFit="1" customWidth="1"/>
    <col min="6933" max="7168" width="9" style="33"/>
    <col min="7169" max="7169" width="3.875" style="33" customWidth="1"/>
    <col min="7170" max="7170" width="9.5" style="33" bestFit="1" customWidth="1"/>
    <col min="7171" max="7179" width="9.5" style="33" customWidth="1"/>
    <col min="7180" max="7180" width="11.625" style="33" bestFit="1" customWidth="1"/>
    <col min="7181" max="7181" width="5.5" style="33" bestFit="1" customWidth="1"/>
    <col min="7182" max="7182" width="8.5" style="33" bestFit="1" customWidth="1"/>
    <col min="7183" max="7183" width="7.5" style="33" customWidth="1"/>
    <col min="7184" max="7184" width="8" style="33" customWidth="1"/>
    <col min="7185" max="7185" width="29.375" style="33" bestFit="1" customWidth="1"/>
    <col min="7186" max="7186" width="5.625" style="33" customWidth="1"/>
    <col min="7187" max="7188" width="8.5" style="33" bestFit="1" customWidth="1"/>
    <col min="7189" max="7424" width="9" style="33"/>
    <col min="7425" max="7425" width="3.875" style="33" customWidth="1"/>
    <col min="7426" max="7426" width="9.5" style="33" bestFit="1" customWidth="1"/>
    <col min="7427" max="7435" width="9.5" style="33" customWidth="1"/>
    <col min="7436" max="7436" width="11.625" style="33" bestFit="1" customWidth="1"/>
    <col min="7437" max="7437" width="5.5" style="33" bestFit="1" customWidth="1"/>
    <col min="7438" max="7438" width="8.5" style="33" bestFit="1" customWidth="1"/>
    <col min="7439" max="7439" width="7.5" style="33" customWidth="1"/>
    <col min="7440" max="7440" width="8" style="33" customWidth="1"/>
    <col min="7441" max="7441" width="29.375" style="33" bestFit="1" customWidth="1"/>
    <col min="7442" max="7442" width="5.625" style="33" customWidth="1"/>
    <col min="7443" max="7444" width="8.5" style="33" bestFit="1" customWidth="1"/>
    <col min="7445" max="7680" width="9" style="33"/>
    <col min="7681" max="7681" width="3.875" style="33" customWidth="1"/>
    <col min="7682" max="7682" width="9.5" style="33" bestFit="1" customWidth="1"/>
    <col min="7683" max="7691" width="9.5" style="33" customWidth="1"/>
    <col min="7692" max="7692" width="11.625" style="33" bestFit="1" customWidth="1"/>
    <col min="7693" max="7693" width="5.5" style="33" bestFit="1" customWidth="1"/>
    <col min="7694" max="7694" width="8.5" style="33" bestFit="1" customWidth="1"/>
    <col min="7695" max="7695" width="7.5" style="33" customWidth="1"/>
    <col min="7696" max="7696" width="8" style="33" customWidth="1"/>
    <col min="7697" max="7697" width="29.375" style="33" bestFit="1" customWidth="1"/>
    <col min="7698" max="7698" width="5.625" style="33" customWidth="1"/>
    <col min="7699" max="7700" width="8.5" style="33" bestFit="1" customWidth="1"/>
    <col min="7701" max="7936" width="9" style="33"/>
    <col min="7937" max="7937" width="3.875" style="33" customWidth="1"/>
    <col min="7938" max="7938" width="9.5" style="33" bestFit="1" customWidth="1"/>
    <col min="7939" max="7947" width="9.5" style="33" customWidth="1"/>
    <col min="7948" max="7948" width="11.625" style="33" bestFit="1" customWidth="1"/>
    <col min="7949" max="7949" width="5.5" style="33" bestFit="1" customWidth="1"/>
    <col min="7950" max="7950" width="8.5" style="33" bestFit="1" customWidth="1"/>
    <col min="7951" max="7951" width="7.5" style="33" customWidth="1"/>
    <col min="7952" max="7952" width="8" style="33" customWidth="1"/>
    <col min="7953" max="7953" width="29.375" style="33" bestFit="1" customWidth="1"/>
    <col min="7954" max="7954" width="5.625" style="33" customWidth="1"/>
    <col min="7955" max="7956" width="8.5" style="33" bestFit="1" customWidth="1"/>
    <col min="7957" max="8192" width="9" style="33"/>
    <col min="8193" max="8193" width="3.875" style="33" customWidth="1"/>
    <col min="8194" max="8194" width="9.5" style="33" bestFit="1" customWidth="1"/>
    <col min="8195" max="8203" width="9.5" style="33" customWidth="1"/>
    <col min="8204" max="8204" width="11.625" style="33" bestFit="1" customWidth="1"/>
    <col min="8205" max="8205" width="5.5" style="33" bestFit="1" customWidth="1"/>
    <col min="8206" max="8206" width="8.5" style="33" bestFit="1" customWidth="1"/>
    <col min="8207" max="8207" width="7.5" style="33" customWidth="1"/>
    <col min="8208" max="8208" width="8" style="33" customWidth="1"/>
    <col min="8209" max="8209" width="29.375" style="33" bestFit="1" customWidth="1"/>
    <col min="8210" max="8210" width="5.625" style="33" customWidth="1"/>
    <col min="8211" max="8212" width="8.5" style="33" bestFit="1" customWidth="1"/>
    <col min="8213" max="8448" width="9" style="33"/>
    <col min="8449" max="8449" width="3.875" style="33" customWidth="1"/>
    <col min="8450" max="8450" width="9.5" style="33" bestFit="1" customWidth="1"/>
    <col min="8451" max="8459" width="9.5" style="33" customWidth="1"/>
    <col min="8460" max="8460" width="11.625" style="33" bestFit="1" customWidth="1"/>
    <col min="8461" max="8461" width="5.5" style="33" bestFit="1" customWidth="1"/>
    <col min="8462" max="8462" width="8.5" style="33" bestFit="1" customWidth="1"/>
    <col min="8463" max="8463" width="7.5" style="33" customWidth="1"/>
    <col min="8464" max="8464" width="8" style="33" customWidth="1"/>
    <col min="8465" max="8465" width="29.375" style="33" bestFit="1" customWidth="1"/>
    <col min="8466" max="8466" width="5.625" style="33" customWidth="1"/>
    <col min="8467" max="8468" width="8.5" style="33" bestFit="1" customWidth="1"/>
    <col min="8469" max="8704" width="9" style="33"/>
    <col min="8705" max="8705" width="3.875" style="33" customWidth="1"/>
    <col min="8706" max="8706" width="9.5" style="33" bestFit="1" customWidth="1"/>
    <col min="8707" max="8715" width="9.5" style="33" customWidth="1"/>
    <col min="8716" max="8716" width="11.625" style="33" bestFit="1" customWidth="1"/>
    <col min="8717" max="8717" width="5.5" style="33" bestFit="1" customWidth="1"/>
    <col min="8718" max="8718" width="8.5" style="33" bestFit="1" customWidth="1"/>
    <col min="8719" max="8719" width="7.5" style="33" customWidth="1"/>
    <col min="8720" max="8720" width="8" style="33" customWidth="1"/>
    <col min="8721" max="8721" width="29.375" style="33" bestFit="1" customWidth="1"/>
    <col min="8722" max="8722" width="5.625" style="33" customWidth="1"/>
    <col min="8723" max="8724" width="8.5" style="33" bestFit="1" customWidth="1"/>
    <col min="8725" max="8960" width="9" style="33"/>
    <col min="8961" max="8961" width="3.875" style="33" customWidth="1"/>
    <col min="8962" max="8962" width="9.5" style="33" bestFit="1" customWidth="1"/>
    <col min="8963" max="8971" width="9.5" style="33" customWidth="1"/>
    <col min="8972" max="8972" width="11.625" style="33" bestFit="1" customWidth="1"/>
    <col min="8973" max="8973" width="5.5" style="33" bestFit="1" customWidth="1"/>
    <col min="8974" max="8974" width="8.5" style="33" bestFit="1" customWidth="1"/>
    <col min="8975" max="8975" width="7.5" style="33" customWidth="1"/>
    <col min="8976" max="8976" width="8" style="33" customWidth="1"/>
    <col min="8977" max="8977" width="29.375" style="33" bestFit="1" customWidth="1"/>
    <col min="8978" max="8978" width="5.625" style="33" customWidth="1"/>
    <col min="8979" max="8980" width="8.5" style="33" bestFit="1" customWidth="1"/>
    <col min="8981" max="9216" width="9" style="33"/>
    <col min="9217" max="9217" width="3.875" style="33" customWidth="1"/>
    <col min="9218" max="9218" width="9.5" style="33" bestFit="1" customWidth="1"/>
    <col min="9219" max="9227" width="9.5" style="33" customWidth="1"/>
    <col min="9228" max="9228" width="11.625" style="33" bestFit="1" customWidth="1"/>
    <col min="9229" max="9229" width="5.5" style="33" bestFit="1" customWidth="1"/>
    <col min="9230" max="9230" width="8.5" style="33" bestFit="1" customWidth="1"/>
    <col min="9231" max="9231" width="7.5" style="33" customWidth="1"/>
    <col min="9232" max="9232" width="8" style="33" customWidth="1"/>
    <col min="9233" max="9233" width="29.375" style="33" bestFit="1" customWidth="1"/>
    <col min="9234" max="9234" width="5.625" style="33" customWidth="1"/>
    <col min="9235" max="9236" width="8.5" style="33" bestFit="1" customWidth="1"/>
    <col min="9237" max="9472" width="9" style="33"/>
    <col min="9473" max="9473" width="3.875" style="33" customWidth="1"/>
    <col min="9474" max="9474" width="9.5" style="33" bestFit="1" customWidth="1"/>
    <col min="9475" max="9483" width="9.5" style="33" customWidth="1"/>
    <col min="9484" max="9484" width="11.625" style="33" bestFit="1" customWidth="1"/>
    <col min="9485" max="9485" width="5.5" style="33" bestFit="1" customWidth="1"/>
    <col min="9486" max="9486" width="8.5" style="33" bestFit="1" customWidth="1"/>
    <col min="9487" max="9487" width="7.5" style="33" customWidth="1"/>
    <col min="9488" max="9488" width="8" style="33" customWidth="1"/>
    <col min="9489" max="9489" width="29.375" style="33" bestFit="1" customWidth="1"/>
    <col min="9490" max="9490" width="5.625" style="33" customWidth="1"/>
    <col min="9491" max="9492" width="8.5" style="33" bestFit="1" customWidth="1"/>
    <col min="9493" max="9728" width="9" style="33"/>
    <col min="9729" max="9729" width="3.875" style="33" customWidth="1"/>
    <col min="9730" max="9730" width="9.5" style="33" bestFit="1" customWidth="1"/>
    <col min="9731" max="9739" width="9.5" style="33" customWidth="1"/>
    <col min="9740" max="9740" width="11.625" style="33" bestFit="1" customWidth="1"/>
    <col min="9741" max="9741" width="5.5" style="33" bestFit="1" customWidth="1"/>
    <col min="9742" max="9742" width="8.5" style="33" bestFit="1" customWidth="1"/>
    <col min="9743" max="9743" width="7.5" style="33" customWidth="1"/>
    <col min="9744" max="9744" width="8" style="33" customWidth="1"/>
    <col min="9745" max="9745" width="29.375" style="33" bestFit="1" customWidth="1"/>
    <col min="9746" max="9746" width="5.625" style="33" customWidth="1"/>
    <col min="9747" max="9748" width="8.5" style="33" bestFit="1" customWidth="1"/>
    <col min="9749" max="9984" width="9" style="33"/>
    <col min="9985" max="9985" width="3.875" style="33" customWidth="1"/>
    <col min="9986" max="9986" width="9.5" style="33" bestFit="1" customWidth="1"/>
    <col min="9987" max="9995" width="9.5" style="33" customWidth="1"/>
    <col min="9996" max="9996" width="11.625" style="33" bestFit="1" customWidth="1"/>
    <col min="9997" max="9997" width="5.5" style="33" bestFit="1" customWidth="1"/>
    <col min="9998" max="9998" width="8.5" style="33" bestFit="1" customWidth="1"/>
    <col min="9999" max="9999" width="7.5" style="33" customWidth="1"/>
    <col min="10000" max="10000" width="8" style="33" customWidth="1"/>
    <col min="10001" max="10001" width="29.375" style="33" bestFit="1" customWidth="1"/>
    <col min="10002" max="10002" width="5.625" style="33" customWidth="1"/>
    <col min="10003" max="10004" width="8.5" style="33" bestFit="1" customWidth="1"/>
    <col min="10005" max="10240" width="9" style="33"/>
    <col min="10241" max="10241" width="3.875" style="33" customWidth="1"/>
    <col min="10242" max="10242" width="9.5" style="33" bestFit="1" customWidth="1"/>
    <col min="10243" max="10251" width="9.5" style="33" customWidth="1"/>
    <col min="10252" max="10252" width="11.625" style="33" bestFit="1" customWidth="1"/>
    <col min="10253" max="10253" width="5.5" style="33" bestFit="1" customWidth="1"/>
    <col min="10254" max="10254" width="8.5" style="33" bestFit="1" customWidth="1"/>
    <col min="10255" max="10255" width="7.5" style="33" customWidth="1"/>
    <col min="10256" max="10256" width="8" style="33" customWidth="1"/>
    <col min="10257" max="10257" width="29.375" style="33" bestFit="1" customWidth="1"/>
    <col min="10258" max="10258" width="5.625" style="33" customWidth="1"/>
    <col min="10259" max="10260" width="8.5" style="33" bestFit="1" customWidth="1"/>
    <col min="10261" max="10496" width="9" style="33"/>
    <col min="10497" max="10497" width="3.875" style="33" customWidth="1"/>
    <col min="10498" max="10498" width="9.5" style="33" bestFit="1" customWidth="1"/>
    <col min="10499" max="10507" width="9.5" style="33" customWidth="1"/>
    <col min="10508" max="10508" width="11.625" style="33" bestFit="1" customWidth="1"/>
    <col min="10509" max="10509" width="5.5" style="33" bestFit="1" customWidth="1"/>
    <col min="10510" max="10510" width="8.5" style="33" bestFit="1" customWidth="1"/>
    <col min="10511" max="10511" width="7.5" style="33" customWidth="1"/>
    <col min="10512" max="10512" width="8" style="33" customWidth="1"/>
    <col min="10513" max="10513" width="29.375" style="33" bestFit="1" customWidth="1"/>
    <col min="10514" max="10514" width="5.625" style="33" customWidth="1"/>
    <col min="10515" max="10516" width="8.5" style="33" bestFit="1" customWidth="1"/>
    <col min="10517" max="10752" width="9" style="33"/>
    <col min="10753" max="10753" width="3.875" style="33" customWidth="1"/>
    <col min="10754" max="10754" width="9.5" style="33" bestFit="1" customWidth="1"/>
    <col min="10755" max="10763" width="9.5" style="33" customWidth="1"/>
    <col min="10764" max="10764" width="11.625" style="33" bestFit="1" customWidth="1"/>
    <col min="10765" max="10765" width="5.5" style="33" bestFit="1" customWidth="1"/>
    <col min="10766" max="10766" width="8.5" style="33" bestFit="1" customWidth="1"/>
    <col min="10767" max="10767" width="7.5" style="33" customWidth="1"/>
    <col min="10768" max="10768" width="8" style="33" customWidth="1"/>
    <col min="10769" max="10769" width="29.375" style="33" bestFit="1" customWidth="1"/>
    <col min="10770" max="10770" width="5.625" style="33" customWidth="1"/>
    <col min="10771" max="10772" width="8.5" style="33" bestFit="1" customWidth="1"/>
    <col min="10773" max="11008" width="9" style="33"/>
    <col min="11009" max="11009" width="3.875" style="33" customWidth="1"/>
    <col min="11010" max="11010" width="9.5" style="33" bestFit="1" customWidth="1"/>
    <col min="11011" max="11019" width="9.5" style="33" customWidth="1"/>
    <col min="11020" max="11020" width="11.625" style="33" bestFit="1" customWidth="1"/>
    <col min="11021" max="11021" width="5.5" style="33" bestFit="1" customWidth="1"/>
    <col min="11022" max="11022" width="8.5" style="33" bestFit="1" customWidth="1"/>
    <col min="11023" max="11023" width="7.5" style="33" customWidth="1"/>
    <col min="11024" max="11024" width="8" style="33" customWidth="1"/>
    <col min="11025" max="11025" width="29.375" style="33" bestFit="1" customWidth="1"/>
    <col min="11026" max="11026" width="5.625" style="33" customWidth="1"/>
    <col min="11027" max="11028" width="8.5" style="33" bestFit="1" customWidth="1"/>
    <col min="11029" max="11264" width="9" style="33"/>
    <col min="11265" max="11265" width="3.875" style="33" customWidth="1"/>
    <col min="11266" max="11266" width="9.5" style="33" bestFit="1" customWidth="1"/>
    <col min="11267" max="11275" width="9.5" style="33" customWidth="1"/>
    <col min="11276" max="11276" width="11.625" style="33" bestFit="1" customWidth="1"/>
    <col min="11277" max="11277" width="5.5" style="33" bestFit="1" customWidth="1"/>
    <col min="11278" max="11278" width="8.5" style="33" bestFit="1" customWidth="1"/>
    <col min="11279" max="11279" width="7.5" style="33" customWidth="1"/>
    <col min="11280" max="11280" width="8" style="33" customWidth="1"/>
    <col min="11281" max="11281" width="29.375" style="33" bestFit="1" customWidth="1"/>
    <col min="11282" max="11282" width="5.625" style="33" customWidth="1"/>
    <col min="11283" max="11284" width="8.5" style="33" bestFit="1" customWidth="1"/>
    <col min="11285" max="11520" width="9" style="33"/>
    <col min="11521" max="11521" width="3.875" style="33" customWidth="1"/>
    <col min="11522" max="11522" width="9.5" style="33" bestFit="1" customWidth="1"/>
    <col min="11523" max="11531" width="9.5" style="33" customWidth="1"/>
    <col min="11532" max="11532" width="11.625" style="33" bestFit="1" customWidth="1"/>
    <col min="11533" max="11533" width="5.5" style="33" bestFit="1" customWidth="1"/>
    <col min="11534" max="11534" width="8.5" style="33" bestFit="1" customWidth="1"/>
    <col min="11535" max="11535" width="7.5" style="33" customWidth="1"/>
    <col min="11536" max="11536" width="8" style="33" customWidth="1"/>
    <col min="11537" max="11537" width="29.375" style="33" bestFit="1" customWidth="1"/>
    <col min="11538" max="11538" width="5.625" style="33" customWidth="1"/>
    <col min="11539" max="11540" width="8.5" style="33" bestFit="1" customWidth="1"/>
    <col min="11541" max="11776" width="9" style="33"/>
    <col min="11777" max="11777" width="3.875" style="33" customWidth="1"/>
    <col min="11778" max="11778" width="9.5" style="33" bestFit="1" customWidth="1"/>
    <col min="11779" max="11787" width="9.5" style="33" customWidth="1"/>
    <col min="11788" max="11788" width="11.625" style="33" bestFit="1" customWidth="1"/>
    <col min="11789" max="11789" width="5.5" style="33" bestFit="1" customWidth="1"/>
    <col min="11790" max="11790" width="8.5" style="33" bestFit="1" customWidth="1"/>
    <col min="11791" max="11791" width="7.5" style="33" customWidth="1"/>
    <col min="11792" max="11792" width="8" style="33" customWidth="1"/>
    <col min="11793" max="11793" width="29.375" style="33" bestFit="1" customWidth="1"/>
    <col min="11794" max="11794" width="5.625" style="33" customWidth="1"/>
    <col min="11795" max="11796" width="8.5" style="33" bestFit="1" customWidth="1"/>
    <col min="11797" max="12032" width="9" style="33"/>
    <col min="12033" max="12033" width="3.875" style="33" customWidth="1"/>
    <col min="12034" max="12034" width="9.5" style="33" bestFit="1" customWidth="1"/>
    <col min="12035" max="12043" width="9.5" style="33" customWidth="1"/>
    <col min="12044" max="12044" width="11.625" style="33" bestFit="1" customWidth="1"/>
    <col min="12045" max="12045" width="5.5" style="33" bestFit="1" customWidth="1"/>
    <col min="12046" max="12046" width="8.5" style="33" bestFit="1" customWidth="1"/>
    <col min="12047" max="12047" width="7.5" style="33" customWidth="1"/>
    <col min="12048" max="12048" width="8" style="33" customWidth="1"/>
    <col min="12049" max="12049" width="29.375" style="33" bestFit="1" customWidth="1"/>
    <col min="12050" max="12050" width="5.625" style="33" customWidth="1"/>
    <col min="12051" max="12052" width="8.5" style="33" bestFit="1" customWidth="1"/>
    <col min="12053" max="12288" width="9" style="33"/>
    <col min="12289" max="12289" width="3.875" style="33" customWidth="1"/>
    <col min="12290" max="12290" width="9.5" style="33" bestFit="1" customWidth="1"/>
    <col min="12291" max="12299" width="9.5" style="33" customWidth="1"/>
    <col min="12300" max="12300" width="11.625" style="33" bestFit="1" customWidth="1"/>
    <col min="12301" max="12301" width="5.5" style="33" bestFit="1" customWidth="1"/>
    <col min="12302" max="12302" width="8.5" style="33" bestFit="1" customWidth="1"/>
    <col min="12303" max="12303" width="7.5" style="33" customWidth="1"/>
    <col min="12304" max="12304" width="8" style="33" customWidth="1"/>
    <col min="12305" max="12305" width="29.375" style="33" bestFit="1" customWidth="1"/>
    <col min="12306" max="12306" width="5.625" style="33" customWidth="1"/>
    <col min="12307" max="12308" width="8.5" style="33" bestFit="1" customWidth="1"/>
    <col min="12309" max="12544" width="9" style="33"/>
    <col min="12545" max="12545" width="3.875" style="33" customWidth="1"/>
    <col min="12546" max="12546" width="9.5" style="33" bestFit="1" customWidth="1"/>
    <col min="12547" max="12555" width="9.5" style="33" customWidth="1"/>
    <col min="12556" max="12556" width="11.625" style="33" bestFit="1" customWidth="1"/>
    <col min="12557" max="12557" width="5.5" style="33" bestFit="1" customWidth="1"/>
    <col min="12558" max="12558" width="8.5" style="33" bestFit="1" customWidth="1"/>
    <col min="12559" max="12559" width="7.5" style="33" customWidth="1"/>
    <col min="12560" max="12560" width="8" style="33" customWidth="1"/>
    <col min="12561" max="12561" width="29.375" style="33" bestFit="1" customWidth="1"/>
    <col min="12562" max="12562" width="5.625" style="33" customWidth="1"/>
    <col min="12563" max="12564" width="8.5" style="33" bestFit="1" customWidth="1"/>
    <col min="12565" max="12800" width="9" style="33"/>
    <col min="12801" max="12801" width="3.875" style="33" customWidth="1"/>
    <col min="12802" max="12802" width="9.5" style="33" bestFit="1" customWidth="1"/>
    <col min="12803" max="12811" width="9.5" style="33" customWidth="1"/>
    <col min="12812" max="12812" width="11.625" style="33" bestFit="1" customWidth="1"/>
    <col min="12813" max="12813" width="5.5" style="33" bestFit="1" customWidth="1"/>
    <col min="12814" max="12814" width="8.5" style="33" bestFit="1" customWidth="1"/>
    <col min="12815" max="12815" width="7.5" style="33" customWidth="1"/>
    <col min="12816" max="12816" width="8" style="33" customWidth="1"/>
    <col min="12817" max="12817" width="29.375" style="33" bestFit="1" customWidth="1"/>
    <col min="12818" max="12818" width="5.625" style="33" customWidth="1"/>
    <col min="12819" max="12820" width="8.5" style="33" bestFit="1" customWidth="1"/>
    <col min="12821" max="13056" width="9" style="33"/>
    <col min="13057" max="13057" width="3.875" style="33" customWidth="1"/>
    <col min="13058" max="13058" width="9.5" style="33" bestFit="1" customWidth="1"/>
    <col min="13059" max="13067" width="9.5" style="33" customWidth="1"/>
    <col min="13068" max="13068" width="11.625" style="33" bestFit="1" customWidth="1"/>
    <col min="13069" max="13069" width="5.5" style="33" bestFit="1" customWidth="1"/>
    <col min="13070" max="13070" width="8.5" style="33" bestFit="1" customWidth="1"/>
    <col min="13071" max="13071" width="7.5" style="33" customWidth="1"/>
    <col min="13072" max="13072" width="8" style="33" customWidth="1"/>
    <col min="13073" max="13073" width="29.375" style="33" bestFit="1" customWidth="1"/>
    <col min="13074" max="13074" width="5.625" style="33" customWidth="1"/>
    <col min="13075" max="13076" width="8.5" style="33" bestFit="1" customWidth="1"/>
    <col min="13077" max="13312" width="9" style="33"/>
    <col min="13313" max="13313" width="3.875" style="33" customWidth="1"/>
    <col min="13314" max="13314" width="9.5" style="33" bestFit="1" customWidth="1"/>
    <col min="13315" max="13323" width="9.5" style="33" customWidth="1"/>
    <col min="13324" max="13324" width="11.625" style="33" bestFit="1" customWidth="1"/>
    <col min="13325" max="13325" width="5.5" style="33" bestFit="1" customWidth="1"/>
    <col min="13326" max="13326" width="8.5" style="33" bestFit="1" customWidth="1"/>
    <col min="13327" max="13327" width="7.5" style="33" customWidth="1"/>
    <col min="13328" max="13328" width="8" style="33" customWidth="1"/>
    <col min="13329" max="13329" width="29.375" style="33" bestFit="1" customWidth="1"/>
    <col min="13330" max="13330" width="5.625" style="33" customWidth="1"/>
    <col min="13331" max="13332" width="8.5" style="33" bestFit="1" customWidth="1"/>
    <col min="13333" max="13568" width="9" style="33"/>
    <col min="13569" max="13569" width="3.875" style="33" customWidth="1"/>
    <col min="13570" max="13570" width="9.5" style="33" bestFit="1" customWidth="1"/>
    <col min="13571" max="13579" width="9.5" style="33" customWidth="1"/>
    <col min="13580" max="13580" width="11.625" style="33" bestFit="1" customWidth="1"/>
    <col min="13581" max="13581" width="5.5" style="33" bestFit="1" customWidth="1"/>
    <col min="13582" max="13582" width="8.5" style="33" bestFit="1" customWidth="1"/>
    <col min="13583" max="13583" width="7.5" style="33" customWidth="1"/>
    <col min="13584" max="13584" width="8" style="33" customWidth="1"/>
    <col min="13585" max="13585" width="29.375" style="33" bestFit="1" customWidth="1"/>
    <col min="13586" max="13586" width="5.625" style="33" customWidth="1"/>
    <col min="13587" max="13588" width="8.5" style="33" bestFit="1" customWidth="1"/>
    <col min="13589" max="13824" width="9" style="33"/>
    <col min="13825" max="13825" width="3.875" style="33" customWidth="1"/>
    <col min="13826" max="13826" width="9.5" style="33" bestFit="1" customWidth="1"/>
    <col min="13827" max="13835" width="9.5" style="33" customWidth="1"/>
    <col min="13836" max="13836" width="11.625" style="33" bestFit="1" customWidth="1"/>
    <col min="13837" max="13837" width="5.5" style="33" bestFit="1" customWidth="1"/>
    <col min="13838" max="13838" width="8.5" style="33" bestFit="1" customWidth="1"/>
    <col min="13839" max="13839" width="7.5" style="33" customWidth="1"/>
    <col min="13840" max="13840" width="8" style="33" customWidth="1"/>
    <col min="13841" max="13841" width="29.375" style="33" bestFit="1" customWidth="1"/>
    <col min="13842" max="13842" width="5.625" style="33" customWidth="1"/>
    <col min="13843" max="13844" width="8.5" style="33" bestFit="1" customWidth="1"/>
    <col min="13845" max="14080" width="9" style="33"/>
    <col min="14081" max="14081" width="3.875" style="33" customWidth="1"/>
    <col min="14082" max="14082" width="9.5" style="33" bestFit="1" customWidth="1"/>
    <col min="14083" max="14091" width="9.5" style="33" customWidth="1"/>
    <col min="14092" max="14092" width="11.625" style="33" bestFit="1" customWidth="1"/>
    <col min="14093" max="14093" width="5.5" style="33" bestFit="1" customWidth="1"/>
    <col min="14094" max="14094" width="8.5" style="33" bestFit="1" customWidth="1"/>
    <col min="14095" max="14095" width="7.5" style="33" customWidth="1"/>
    <col min="14096" max="14096" width="8" style="33" customWidth="1"/>
    <col min="14097" max="14097" width="29.375" style="33" bestFit="1" customWidth="1"/>
    <col min="14098" max="14098" width="5.625" style="33" customWidth="1"/>
    <col min="14099" max="14100" width="8.5" style="33" bestFit="1" customWidth="1"/>
    <col min="14101" max="14336" width="9" style="33"/>
    <col min="14337" max="14337" width="3.875" style="33" customWidth="1"/>
    <col min="14338" max="14338" width="9.5" style="33" bestFit="1" customWidth="1"/>
    <col min="14339" max="14347" width="9.5" style="33" customWidth="1"/>
    <col min="14348" max="14348" width="11.625" style="33" bestFit="1" customWidth="1"/>
    <col min="14349" max="14349" width="5.5" style="33" bestFit="1" customWidth="1"/>
    <col min="14350" max="14350" width="8.5" style="33" bestFit="1" customWidth="1"/>
    <col min="14351" max="14351" width="7.5" style="33" customWidth="1"/>
    <col min="14352" max="14352" width="8" style="33" customWidth="1"/>
    <col min="14353" max="14353" width="29.375" style="33" bestFit="1" customWidth="1"/>
    <col min="14354" max="14354" width="5.625" style="33" customWidth="1"/>
    <col min="14355" max="14356" width="8.5" style="33" bestFit="1" customWidth="1"/>
    <col min="14357" max="14592" width="9" style="33"/>
    <col min="14593" max="14593" width="3.875" style="33" customWidth="1"/>
    <col min="14594" max="14594" width="9.5" style="33" bestFit="1" customWidth="1"/>
    <col min="14595" max="14603" width="9.5" style="33" customWidth="1"/>
    <col min="14604" max="14604" width="11.625" style="33" bestFit="1" customWidth="1"/>
    <col min="14605" max="14605" width="5.5" style="33" bestFit="1" customWidth="1"/>
    <col min="14606" max="14606" width="8.5" style="33" bestFit="1" customWidth="1"/>
    <col min="14607" max="14607" width="7.5" style="33" customWidth="1"/>
    <col min="14608" max="14608" width="8" style="33" customWidth="1"/>
    <col min="14609" max="14609" width="29.375" style="33" bestFit="1" customWidth="1"/>
    <col min="14610" max="14610" width="5.625" style="33" customWidth="1"/>
    <col min="14611" max="14612" width="8.5" style="33" bestFit="1" customWidth="1"/>
    <col min="14613" max="14848" width="9" style="33"/>
    <col min="14849" max="14849" width="3.875" style="33" customWidth="1"/>
    <col min="14850" max="14850" width="9.5" style="33" bestFit="1" customWidth="1"/>
    <col min="14851" max="14859" width="9.5" style="33" customWidth="1"/>
    <col min="14860" max="14860" width="11.625" style="33" bestFit="1" customWidth="1"/>
    <col min="14861" max="14861" width="5.5" style="33" bestFit="1" customWidth="1"/>
    <col min="14862" max="14862" width="8.5" style="33" bestFit="1" customWidth="1"/>
    <col min="14863" max="14863" width="7.5" style="33" customWidth="1"/>
    <col min="14864" max="14864" width="8" style="33" customWidth="1"/>
    <col min="14865" max="14865" width="29.375" style="33" bestFit="1" customWidth="1"/>
    <col min="14866" max="14866" width="5.625" style="33" customWidth="1"/>
    <col min="14867" max="14868" width="8.5" style="33" bestFit="1" customWidth="1"/>
    <col min="14869" max="15104" width="9" style="33"/>
    <col min="15105" max="15105" width="3.875" style="33" customWidth="1"/>
    <col min="15106" max="15106" width="9.5" style="33" bestFit="1" customWidth="1"/>
    <col min="15107" max="15115" width="9.5" style="33" customWidth="1"/>
    <col min="15116" max="15116" width="11.625" style="33" bestFit="1" customWidth="1"/>
    <col min="15117" max="15117" width="5.5" style="33" bestFit="1" customWidth="1"/>
    <col min="15118" max="15118" width="8.5" style="33" bestFit="1" customWidth="1"/>
    <col min="15119" max="15119" width="7.5" style="33" customWidth="1"/>
    <col min="15120" max="15120" width="8" style="33" customWidth="1"/>
    <col min="15121" max="15121" width="29.375" style="33" bestFit="1" customWidth="1"/>
    <col min="15122" max="15122" width="5.625" style="33" customWidth="1"/>
    <col min="15123" max="15124" width="8.5" style="33" bestFit="1" customWidth="1"/>
    <col min="15125" max="15360" width="9" style="33"/>
    <col min="15361" max="15361" width="3.875" style="33" customWidth="1"/>
    <col min="15362" max="15362" width="9.5" style="33" bestFit="1" customWidth="1"/>
    <col min="15363" max="15371" width="9.5" style="33" customWidth="1"/>
    <col min="15372" max="15372" width="11.625" style="33" bestFit="1" customWidth="1"/>
    <col min="15373" max="15373" width="5.5" style="33" bestFit="1" customWidth="1"/>
    <col min="15374" max="15374" width="8.5" style="33" bestFit="1" customWidth="1"/>
    <col min="15375" max="15375" width="7.5" style="33" customWidth="1"/>
    <col min="15376" max="15376" width="8" style="33" customWidth="1"/>
    <col min="15377" max="15377" width="29.375" style="33" bestFit="1" customWidth="1"/>
    <col min="15378" max="15378" width="5.625" style="33" customWidth="1"/>
    <col min="15379" max="15380" width="8.5" style="33" bestFit="1" customWidth="1"/>
    <col min="15381" max="15616" width="9" style="33"/>
    <col min="15617" max="15617" width="3.875" style="33" customWidth="1"/>
    <col min="15618" max="15618" width="9.5" style="33" bestFit="1" customWidth="1"/>
    <col min="15619" max="15627" width="9.5" style="33" customWidth="1"/>
    <col min="15628" max="15628" width="11.625" style="33" bestFit="1" customWidth="1"/>
    <col min="15629" max="15629" width="5.5" style="33" bestFit="1" customWidth="1"/>
    <col min="15630" max="15630" width="8.5" style="33" bestFit="1" customWidth="1"/>
    <col min="15631" max="15631" width="7.5" style="33" customWidth="1"/>
    <col min="15632" max="15632" width="8" style="33" customWidth="1"/>
    <col min="15633" max="15633" width="29.375" style="33" bestFit="1" customWidth="1"/>
    <col min="15634" max="15634" width="5.625" style="33" customWidth="1"/>
    <col min="15635" max="15636" width="8.5" style="33" bestFit="1" customWidth="1"/>
    <col min="15637" max="15872" width="9" style="33"/>
    <col min="15873" max="15873" width="3.875" style="33" customWidth="1"/>
    <col min="15874" max="15874" width="9.5" style="33" bestFit="1" customWidth="1"/>
    <col min="15875" max="15883" width="9.5" style="33" customWidth="1"/>
    <col min="15884" max="15884" width="11.625" style="33" bestFit="1" customWidth="1"/>
    <col min="15885" max="15885" width="5.5" style="33" bestFit="1" customWidth="1"/>
    <col min="15886" max="15886" width="8.5" style="33" bestFit="1" customWidth="1"/>
    <col min="15887" max="15887" width="7.5" style="33" customWidth="1"/>
    <col min="15888" max="15888" width="8" style="33" customWidth="1"/>
    <col min="15889" max="15889" width="29.375" style="33" bestFit="1" customWidth="1"/>
    <col min="15890" max="15890" width="5.625" style="33" customWidth="1"/>
    <col min="15891" max="15892" width="8.5" style="33" bestFit="1" customWidth="1"/>
    <col min="15893" max="16128" width="9" style="33"/>
    <col min="16129" max="16129" width="3.875" style="33" customWidth="1"/>
    <col min="16130" max="16130" width="9.5" style="33" bestFit="1" customWidth="1"/>
    <col min="16131" max="16139" width="9.5" style="33" customWidth="1"/>
    <col min="16140" max="16140" width="11.625" style="33" bestFit="1" customWidth="1"/>
    <col min="16141" max="16141" width="5.5" style="33" bestFit="1" customWidth="1"/>
    <col min="16142" max="16142" width="8.5" style="33" bestFit="1" customWidth="1"/>
    <col min="16143" max="16143" width="7.5" style="33" customWidth="1"/>
    <col min="16144" max="16144" width="8" style="33" customWidth="1"/>
    <col min="16145" max="16145" width="29.375" style="33" bestFit="1" customWidth="1"/>
    <col min="16146" max="16146" width="5.625" style="33" customWidth="1"/>
    <col min="16147" max="16148" width="8.5" style="33" bestFit="1" customWidth="1"/>
    <col min="16149" max="16384" width="9" style="33"/>
  </cols>
  <sheetData>
    <row r="1" spans="1:25" s="241" customFormat="1" ht="18.75" x14ac:dyDescent="0.15">
      <c r="B1" s="242" t="s">
        <v>85</v>
      </c>
      <c r="E1" s="241" t="s">
        <v>86</v>
      </c>
    </row>
    <row r="2" spans="1:25" s="241" customFormat="1" ht="18.75" x14ac:dyDescent="0.15">
      <c r="B2" s="242"/>
      <c r="E2" s="241" t="s">
        <v>87</v>
      </c>
    </row>
    <row r="3" spans="1:25" s="266" customFormat="1" ht="22.5" customHeight="1" x14ac:dyDescent="0.15">
      <c r="D3" s="267"/>
      <c r="E3" s="266" t="s">
        <v>88</v>
      </c>
      <c r="H3" s="268"/>
      <c r="I3" s="266" t="s">
        <v>89</v>
      </c>
    </row>
    <row r="4" spans="1:25" ht="14.25" x14ac:dyDescent="0.15">
      <c r="A4" s="269" t="s">
        <v>91</v>
      </c>
      <c r="C4" s="35"/>
      <c r="D4" s="35"/>
      <c r="E4" s="35"/>
      <c r="F4" s="35"/>
      <c r="G4" s="35"/>
      <c r="H4" s="35"/>
      <c r="I4" s="35"/>
      <c r="J4" s="35"/>
      <c r="K4" s="35"/>
    </row>
    <row r="5" spans="1:25" x14ac:dyDescent="0.15">
      <c r="B5" s="70" t="s">
        <v>92</v>
      </c>
      <c r="C5" s="70"/>
      <c r="D5" s="70"/>
      <c r="E5" s="70"/>
      <c r="F5" s="70"/>
      <c r="G5" s="70"/>
      <c r="H5" s="70"/>
      <c r="I5" s="36"/>
      <c r="J5" s="36"/>
      <c r="K5" s="34"/>
    </row>
    <row r="6" spans="1:25" x14ac:dyDescent="0.15">
      <c r="B6" s="413" t="s">
        <v>93</v>
      </c>
      <c r="C6" s="414"/>
      <c r="D6" s="415"/>
      <c r="E6" s="416"/>
      <c r="F6" s="416"/>
      <c r="G6" s="416"/>
      <c r="H6" s="417"/>
      <c r="I6" s="34" t="s">
        <v>94</v>
      </c>
      <c r="J6" s="36"/>
      <c r="K6" s="34"/>
      <c r="Q6" s="243" t="s">
        <v>95</v>
      </c>
    </row>
    <row r="7" spans="1:25" x14ac:dyDescent="0.15">
      <c r="B7" s="418" t="s">
        <v>96</v>
      </c>
      <c r="C7" s="419"/>
      <c r="D7" s="420"/>
      <c r="E7" s="421"/>
      <c r="F7" s="421"/>
      <c r="G7" s="421"/>
      <c r="H7" s="422"/>
      <c r="I7" s="34" t="s">
        <v>94</v>
      </c>
      <c r="J7" s="36"/>
      <c r="K7" s="34"/>
      <c r="Q7" s="243" t="s">
        <v>97</v>
      </c>
    </row>
    <row r="8" spans="1:25" ht="14.25" x14ac:dyDescent="0.15">
      <c r="A8" s="269" t="s">
        <v>98</v>
      </c>
      <c r="C8" s="35"/>
      <c r="D8" s="35"/>
      <c r="E8" s="35"/>
      <c r="F8" s="35"/>
      <c r="G8" s="35"/>
      <c r="H8" s="35"/>
      <c r="I8" s="35"/>
      <c r="J8" s="35"/>
      <c r="K8" s="35"/>
    </row>
    <row r="9" spans="1:25" x14ac:dyDescent="0.15">
      <c r="B9" s="38" t="s">
        <v>99</v>
      </c>
      <c r="C9" s="39"/>
      <c r="D9" s="40"/>
      <c r="E9" s="36"/>
      <c r="F9" s="36"/>
      <c r="G9" s="36"/>
      <c r="H9" s="36"/>
      <c r="I9" s="36"/>
      <c r="J9" s="36"/>
      <c r="K9" s="34"/>
    </row>
    <row r="10" spans="1:25" x14ac:dyDescent="0.15">
      <c r="B10" s="409" t="s">
        <v>100</v>
      </c>
      <c r="C10" s="410"/>
      <c r="D10" s="41"/>
      <c r="G10" s="40"/>
      <c r="H10" s="40"/>
      <c r="I10" s="40"/>
      <c r="J10" s="40"/>
      <c r="K10" s="34"/>
    </row>
    <row r="11" spans="1:25" x14ac:dyDescent="0.15">
      <c r="B11" s="411" t="s">
        <v>101</v>
      </c>
      <c r="C11" s="412"/>
      <c r="D11" s="42"/>
      <c r="E11" s="43" t="s">
        <v>102</v>
      </c>
      <c r="G11" s="40"/>
      <c r="H11" s="40"/>
      <c r="I11" s="40"/>
      <c r="J11" s="40"/>
      <c r="K11" s="34"/>
    </row>
    <row r="12" spans="1:25" x14ac:dyDescent="0.15">
      <c r="B12" s="411" t="s">
        <v>103</v>
      </c>
      <c r="C12" s="412"/>
      <c r="D12" s="44"/>
      <c r="E12" s="45"/>
      <c r="F12" s="40"/>
      <c r="G12" s="40"/>
      <c r="H12" s="40"/>
      <c r="I12" s="40"/>
      <c r="J12" s="40"/>
      <c r="K12" s="34"/>
    </row>
    <row r="13" spans="1:25" x14ac:dyDescent="0.15">
      <c r="B13" s="411" t="s">
        <v>104</v>
      </c>
      <c r="C13" s="412"/>
      <c r="D13" s="44"/>
      <c r="E13" s="46"/>
      <c r="F13" s="47"/>
      <c r="G13" s="47"/>
      <c r="H13" s="47"/>
      <c r="I13" s="47"/>
      <c r="J13" s="47"/>
      <c r="K13" s="34"/>
    </row>
    <row r="14" spans="1:25" x14ac:dyDescent="0.15">
      <c r="B14" s="439" t="s">
        <v>105</v>
      </c>
      <c r="C14" s="440"/>
      <c r="D14" s="441"/>
      <c r="E14" s="442"/>
      <c r="F14" s="442"/>
      <c r="G14" s="442"/>
      <c r="H14" s="442"/>
      <c r="I14" s="442"/>
      <c r="J14" s="443"/>
      <c r="K14" s="34" t="s">
        <v>106</v>
      </c>
    </row>
    <row r="15" spans="1:25" ht="14.25" x14ac:dyDescent="0.15">
      <c r="A15" s="269" t="s">
        <v>649</v>
      </c>
      <c r="C15" s="48"/>
      <c r="D15" s="48"/>
      <c r="E15" s="35"/>
      <c r="F15" s="35"/>
      <c r="G15" s="35"/>
      <c r="H15" s="35"/>
      <c r="I15" s="35"/>
      <c r="J15" s="35"/>
      <c r="K15" s="35"/>
      <c r="U15" s="33" t="s">
        <v>107</v>
      </c>
      <c r="X15" s="33" t="s">
        <v>108</v>
      </c>
    </row>
    <row r="16" spans="1:25" ht="14.25" x14ac:dyDescent="0.15">
      <c r="B16" s="444"/>
      <c r="C16" s="444"/>
      <c r="D16" s="445"/>
      <c r="E16" s="445"/>
      <c r="G16" s="35"/>
      <c r="H16" s="35"/>
      <c r="I16" s="35"/>
      <c r="J16" s="35"/>
      <c r="K16" s="35"/>
      <c r="Q16" s="37" t="s">
        <v>109</v>
      </c>
      <c r="U16" s="33">
        <f>SMALL(V16:V22,COUNTIF(V16:V22,0)+1)</f>
        <v>7</v>
      </c>
      <c r="V16" s="33">
        <f>IF(M21=1,COUNTIF(本社!AX19,"*おいらせ町*"),COUNTIF(委任先!AR18,"*おいらせ町*"))</f>
        <v>0</v>
      </c>
      <c r="X16" s="33">
        <f>IF(COUNTIF(B31:B130,"物品")&gt;0,1,)</f>
        <v>0</v>
      </c>
      <c r="Y16" s="33">
        <f>IF(COUNTIF(B31:B130,"役務等")&gt;0,2,)</f>
        <v>0</v>
      </c>
    </row>
    <row r="17" spans="1:28" x14ac:dyDescent="0.15">
      <c r="B17" s="446" t="s">
        <v>110</v>
      </c>
      <c r="C17" s="447"/>
      <c r="D17" s="448">
        <v>0</v>
      </c>
      <c r="E17" s="449"/>
      <c r="F17" s="34" t="s">
        <v>111</v>
      </c>
      <c r="G17" s="34"/>
      <c r="H17" s="34"/>
      <c r="I17" s="34"/>
      <c r="J17" s="34"/>
      <c r="K17" s="34"/>
      <c r="L17" s="34"/>
      <c r="Q17" s="37" t="s">
        <v>112</v>
      </c>
      <c r="V17" s="33">
        <f>IF(M21=1,COUNTIF(本社!AX19,"*野辺地町*")*2+COUNTIF(本社!AX19,"*七戸町*")*2+COUNTIF(本社!AX19,"*六戸町*")*2+COUNTIF(本社!AX19,"*横浜町*")*2+COUNTIF(本社!AX19,"*東北町*")*2+COUNTIF(本社!AX19,"*六*所村*")*2,COUNTIF(委任先!AR18,"*野辺地町*")*2+COUNTIF(委任先!AR18,"*七戸町*")*2+COUNTIF(委任先!AR18,"*六戸町*")*2+COUNTIF(委任先!AR18,"*横浜町*")*2+COUNTIF(委任先!AR18,"*東北町*")*2+COUNTIF(委任先!AR18,"*六*所村*")*2)</f>
        <v>0</v>
      </c>
    </row>
    <row r="18" spans="1:28" x14ac:dyDescent="0.15">
      <c r="B18" s="423" t="s">
        <v>113</v>
      </c>
      <c r="C18" s="424"/>
      <c r="D18" s="425">
        <v>0</v>
      </c>
      <c r="E18" s="426"/>
      <c r="F18" s="34" t="s">
        <v>111</v>
      </c>
      <c r="G18" s="49"/>
      <c r="H18" s="49"/>
      <c r="I18" s="49"/>
      <c r="J18" s="49"/>
      <c r="L18" s="50" t="s">
        <v>114</v>
      </c>
      <c r="M18" s="37">
        <f>SUM(X16:Y16,30)</f>
        <v>30</v>
      </c>
      <c r="N18" s="33" t="e">
        <f>CHOOSE(M18-30,"物品","役務等","物品・役務等")</f>
        <v>#VALUE!</v>
      </c>
      <c r="Q18" s="37" t="s">
        <v>115</v>
      </c>
      <c r="V18" s="33">
        <f>IF(M21=1,COUNTIF(本社!AX19,"*三沢市*")*3,COUNTIF(委任先!AR18,"*三沢市*")*3)</f>
        <v>0</v>
      </c>
    </row>
    <row r="19" spans="1:28" x14ac:dyDescent="0.15">
      <c r="B19" s="427" t="s">
        <v>116</v>
      </c>
      <c r="C19" s="428"/>
      <c r="D19" s="429">
        <v>0</v>
      </c>
      <c r="E19" s="430"/>
      <c r="F19" s="34" t="s">
        <v>111</v>
      </c>
      <c r="L19" s="50" t="s">
        <v>90</v>
      </c>
      <c r="M19" s="37">
        <f>IF(本社!E12&lt;&gt;"",1,IF(本社!E13&lt;&gt;"",2,0))</f>
        <v>0</v>
      </c>
      <c r="O19" s="39"/>
      <c r="Q19" s="37" t="s">
        <v>117</v>
      </c>
      <c r="U19" s="39"/>
      <c r="V19" s="36">
        <f>IF(M21=1,COUNTIF(本社!AX19,"*十和田市*")*4,COUNTIF(委任先!AR18,"*十和田市*")*4)</f>
        <v>0</v>
      </c>
    </row>
    <row r="20" spans="1:28" x14ac:dyDescent="0.15">
      <c r="L20" s="50" t="s">
        <v>118</v>
      </c>
      <c r="M20" s="37">
        <f>U16</f>
        <v>7</v>
      </c>
      <c r="N20" s="33" t="str">
        <f>CHOOSE(U16,Q16,Q17,Q18,Q19,Q20,Q21,Q22)</f>
        <v>7.県外</v>
      </c>
      <c r="Q20" s="37" t="s">
        <v>119</v>
      </c>
      <c r="V20" s="33">
        <f>IF(M21=1,COUNTIF(本社!AX19,"*八戸市*")*5,COUNTIF(委任先!AR18,"*八戸市*")*5)</f>
        <v>0</v>
      </c>
    </row>
    <row r="21" spans="1:28" ht="14.25" x14ac:dyDescent="0.15">
      <c r="A21" s="269" t="s">
        <v>120</v>
      </c>
      <c r="C21" s="51"/>
      <c r="D21" s="36"/>
      <c r="E21" s="36"/>
      <c r="F21" s="36"/>
      <c r="H21" s="52"/>
      <c r="L21" s="50" t="s">
        <v>121</v>
      </c>
      <c r="M21" s="37">
        <f>IF(委任先!AR18="",1,2)</f>
        <v>1</v>
      </c>
      <c r="N21" s="33" t="str">
        <f>IF(M21=1,"本社","営業所等")</f>
        <v>本社</v>
      </c>
      <c r="Q21" s="37" t="s">
        <v>122</v>
      </c>
      <c r="V21" s="33">
        <f>IF(M21=1,COUNTIF(本社!Z19,"*青森県*")*6,COUNTIF(委任先!AR16,"*青森県*")*6)</f>
        <v>0</v>
      </c>
    </row>
    <row r="22" spans="1:28" x14ac:dyDescent="0.15">
      <c r="B22" s="431" t="s">
        <v>114</v>
      </c>
      <c r="C22" s="432"/>
      <c r="D22" s="433"/>
      <c r="E22" s="437" t="s">
        <v>123</v>
      </c>
      <c r="F22" s="438"/>
      <c r="G22" s="457" t="s">
        <v>124</v>
      </c>
      <c r="H22" s="457"/>
      <c r="I22" s="458" t="s">
        <v>125</v>
      </c>
      <c r="J22" s="458"/>
      <c r="L22" s="39"/>
      <c r="Q22" s="37" t="s">
        <v>126</v>
      </c>
      <c r="V22" s="33">
        <f>IF(SUM(V16:V21)=0,7,0)</f>
        <v>7</v>
      </c>
    </row>
    <row r="23" spans="1:28" ht="27" customHeight="1" x14ac:dyDescent="0.15">
      <c r="B23" s="434"/>
      <c r="C23" s="435"/>
      <c r="D23" s="436"/>
      <c r="E23" s="459" t="s">
        <v>127</v>
      </c>
      <c r="F23" s="460"/>
      <c r="G23" s="459" t="s">
        <v>127</v>
      </c>
      <c r="H23" s="460"/>
      <c r="I23" s="458"/>
      <c r="J23" s="458"/>
      <c r="K23" s="34"/>
      <c r="L23" s="39"/>
      <c r="M23" s="39"/>
      <c r="N23" s="39"/>
    </row>
    <row r="24" spans="1:28" x14ac:dyDescent="0.15">
      <c r="B24" s="461" t="s">
        <v>128</v>
      </c>
      <c r="C24" s="462"/>
      <c r="D24" s="463"/>
      <c r="E24" s="464">
        <v>0</v>
      </c>
      <c r="F24" s="465"/>
      <c r="G24" s="466">
        <v>0</v>
      </c>
      <c r="H24" s="466"/>
      <c r="I24" s="467">
        <f>ROUND((E24+G24)/2,0)</f>
        <v>0</v>
      </c>
      <c r="J24" s="467"/>
      <c r="K24" s="34" t="s">
        <v>129</v>
      </c>
      <c r="M24" s="39"/>
      <c r="N24" s="39"/>
    </row>
    <row r="25" spans="1:28" ht="14.25" x14ac:dyDescent="0.15">
      <c r="A25" s="269" t="s">
        <v>130</v>
      </c>
      <c r="C25" s="39"/>
      <c r="D25" s="36"/>
      <c r="E25" s="36"/>
      <c r="F25" s="36"/>
      <c r="H25" s="52"/>
      <c r="L25" s="34" t="s">
        <v>131</v>
      </c>
      <c r="M25" s="53"/>
      <c r="N25" s="39"/>
    </row>
    <row r="26" spans="1:28" x14ac:dyDescent="0.15">
      <c r="B26" s="54" t="s">
        <v>132</v>
      </c>
      <c r="C26" s="39"/>
      <c r="D26" s="36"/>
      <c r="E26" s="36"/>
      <c r="F26" s="36"/>
      <c r="H26" s="52"/>
      <c r="L26" s="55" t="s">
        <v>133</v>
      </c>
      <c r="M26" s="56" t="s">
        <v>134</v>
      </c>
      <c r="N26" s="57"/>
      <c r="O26" s="58"/>
      <c r="P26" s="58"/>
      <c r="Q26" s="58"/>
      <c r="R26" s="58"/>
      <c r="S26" s="58"/>
      <c r="T26" s="59"/>
    </row>
    <row r="27" spans="1:28" x14ac:dyDescent="0.15">
      <c r="B27" s="54" t="s">
        <v>135</v>
      </c>
      <c r="C27" s="39"/>
      <c r="D27" s="36"/>
      <c r="E27" s="36"/>
      <c r="F27" s="36"/>
      <c r="H27" s="52"/>
      <c r="L27" s="55" t="s">
        <v>136</v>
      </c>
      <c r="M27" s="56" t="s">
        <v>137</v>
      </c>
      <c r="N27" s="58"/>
      <c r="O27" s="58"/>
      <c r="P27" s="58"/>
      <c r="Q27" s="58"/>
      <c r="R27" s="58"/>
      <c r="S27" s="58"/>
      <c r="T27" s="59"/>
    </row>
    <row r="28" spans="1:28" x14ac:dyDescent="0.15">
      <c r="B28" s="54" t="s">
        <v>138</v>
      </c>
      <c r="C28" s="39"/>
      <c r="D28" s="36"/>
      <c r="E28" s="36"/>
      <c r="F28" s="36"/>
      <c r="H28" s="52"/>
      <c r="L28" s="60" t="s">
        <v>139</v>
      </c>
      <c r="M28" s="56" t="s">
        <v>140</v>
      </c>
      <c r="N28" s="58"/>
      <c r="O28" s="58"/>
      <c r="P28" s="58"/>
      <c r="Q28" s="58"/>
      <c r="R28" s="58"/>
      <c r="S28" s="58"/>
      <c r="T28" s="59"/>
    </row>
    <row r="29" spans="1:28" x14ac:dyDescent="0.15">
      <c r="B29" s="54"/>
      <c r="C29" s="39"/>
      <c r="D29" s="36"/>
      <c r="E29" s="36"/>
      <c r="F29" s="36"/>
      <c r="H29" s="52"/>
      <c r="L29" s="39"/>
      <c r="M29" s="39"/>
    </row>
    <row r="30" spans="1:28" x14ac:dyDescent="0.15">
      <c r="B30" s="61" t="s">
        <v>141</v>
      </c>
      <c r="C30" s="450" t="s">
        <v>142</v>
      </c>
      <c r="D30" s="450"/>
      <c r="E30" s="450" t="s">
        <v>143</v>
      </c>
      <c r="F30" s="450"/>
      <c r="G30" s="451" t="s">
        <v>144</v>
      </c>
      <c r="H30" s="451"/>
      <c r="I30" s="451"/>
      <c r="J30" s="452"/>
      <c r="K30" s="62" t="s">
        <v>145</v>
      </c>
      <c r="L30" s="63" t="s">
        <v>146</v>
      </c>
      <c r="M30" s="39"/>
      <c r="N30" s="39"/>
      <c r="U30" s="33" t="s">
        <v>147</v>
      </c>
      <c r="V30" s="33" t="s">
        <v>148</v>
      </c>
      <c r="W30" s="33" t="s">
        <v>149</v>
      </c>
      <c r="X30" s="33" t="s">
        <v>150</v>
      </c>
      <c r="Y30" s="33" t="s">
        <v>151</v>
      </c>
      <c r="Z30" s="33" t="s">
        <v>152</v>
      </c>
    </row>
    <row r="31" spans="1:28" x14ac:dyDescent="0.15">
      <c r="A31" s="33">
        <v>1</v>
      </c>
      <c r="B31" s="64"/>
      <c r="C31" s="453"/>
      <c r="D31" s="453"/>
      <c r="E31" s="454"/>
      <c r="F31" s="454"/>
      <c r="G31" s="455"/>
      <c r="H31" s="455"/>
      <c r="I31" s="455"/>
      <c r="J31" s="456"/>
      <c r="K31" s="65" t="str">
        <f t="shared" ref="K31:K94" si="0">IF(U31=0,"",CHOOSE(U31,"重複","空白行","②再選択","③再選択"))</f>
        <v/>
      </c>
      <c r="L31" s="66" t="str">
        <f t="shared" ref="L31:L94" si="1">M31&amp;N31</f>
        <v/>
      </c>
      <c r="M31" s="39" t="str">
        <f>IF(C31="","",LEFT(C31,1))</f>
        <v/>
      </c>
      <c r="N31" s="39" t="str">
        <f>IF(E31="","",LEFT(E31,2))</f>
        <v/>
      </c>
      <c r="O31" s="39"/>
      <c r="P31" s="39"/>
      <c r="Q31" s="39"/>
      <c r="R31" s="39"/>
      <c r="S31" s="39"/>
      <c r="T31" s="39"/>
      <c r="U31" s="39">
        <f>IF(V31=1,MAX(W31:Z31),0)</f>
        <v>0</v>
      </c>
      <c r="V31" s="39" t="str">
        <f t="shared" ref="V31:V94" si="2">IF(AND(B31&lt;&gt;"",C31&lt;&gt;"",E31&lt;&gt;""),1,"")</f>
        <v/>
      </c>
      <c r="W31" s="39">
        <f>IF(COUNTIF($L$31:$L$130,$L31)&gt;1,1,"")</f>
        <v>1</v>
      </c>
      <c r="X31" s="39"/>
      <c r="Y31" s="33" t="str">
        <f t="shared" ref="Y31:Y94" si="3">IF(B31="物品",IF(AND(AA31&gt;=6500,AA31&lt;=9099),"",3),IF(B31="役務等",IF(AND(AA31&gt;=17701,AA31&lt;=21099),"",3),""))</f>
        <v/>
      </c>
      <c r="Z31" s="33" t="str">
        <f t="shared" ref="Z31:Z94" si="4">IF(E31=AB31,"",4)</f>
        <v/>
      </c>
      <c r="AA31" s="33" t="e">
        <f t="shared" ref="AA31:AA94" si="5">CODE(M31)*100+VALUE(N31)</f>
        <v>#VALUE!</v>
      </c>
      <c r="AB31" s="33" t="str">
        <f>IFERROR(VLOOKUP($AA31,分類!C:E,3,FALSE),"")</f>
        <v/>
      </c>
    </row>
    <row r="32" spans="1:28" x14ac:dyDescent="0.15">
      <c r="A32" s="33">
        <v>2</v>
      </c>
      <c r="B32" s="64"/>
      <c r="C32" s="453"/>
      <c r="D32" s="453"/>
      <c r="E32" s="454"/>
      <c r="F32" s="454"/>
      <c r="G32" s="455"/>
      <c r="H32" s="455"/>
      <c r="I32" s="455"/>
      <c r="J32" s="456"/>
      <c r="K32" s="65" t="str">
        <f t="shared" si="0"/>
        <v/>
      </c>
      <c r="L32" s="66" t="str">
        <f t="shared" si="1"/>
        <v/>
      </c>
      <c r="M32" s="39" t="str">
        <f t="shared" ref="M32:M95" si="6">IF(C32="","",LEFT(C32,1))</f>
        <v/>
      </c>
      <c r="N32" s="39" t="str">
        <f t="shared" ref="N32:N95" si="7">IF(E32="","",LEFT(E32,2))</f>
        <v/>
      </c>
      <c r="O32" s="39"/>
      <c r="P32" s="39"/>
      <c r="Q32" s="39"/>
      <c r="R32" s="39"/>
      <c r="S32" s="39"/>
      <c r="T32" s="39"/>
      <c r="U32" s="39">
        <f t="shared" ref="U32:U95" si="8">IF(V32=1,MAX(W32:Z32),0)</f>
        <v>0</v>
      </c>
      <c r="V32" s="39" t="str">
        <f t="shared" si="2"/>
        <v/>
      </c>
      <c r="W32" s="39">
        <f>IF(COUNTIF($L$31:$L$130,$L32)&gt;1,1,"")</f>
        <v>1</v>
      </c>
      <c r="X32" s="39" t="str">
        <f>IF(AND($C32&lt;&gt;"",$C31=""),2,"")</f>
        <v/>
      </c>
      <c r="Y32" s="33" t="str">
        <f t="shared" si="3"/>
        <v/>
      </c>
      <c r="Z32" s="33" t="str">
        <f t="shared" si="4"/>
        <v/>
      </c>
      <c r="AA32" s="33" t="e">
        <f t="shared" si="5"/>
        <v>#VALUE!</v>
      </c>
      <c r="AB32" s="33" t="str">
        <f>IFERROR(VLOOKUP($AA32,分類!C:E,3,FALSE),"")</f>
        <v/>
      </c>
    </row>
    <row r="33" spans="1:28" x14ac:dyDescent="0.15">
      <c r="A33" s="33">
        <v>3</v>
      </c>
      <c r="B33" s="64"/>
      <c r="C33" s="453"/>
      <c r="D33" s="453"/>
      <c r="E33" s="454"/>
      <c r="F33" s="454"/>
      <c r="G33" s="455"/>
      <c r="H33" s="455"/>
      <c r="I33" s="455"/>
      <c r="J33" s="456"/>
      <c r="K33" s="65" t="str">
        <f t="shared" si="0"/>
        <v/>
      </c>
      <c r="L33" s="66" t="str">
        <f t="shared" si="1"/>
        <v/>
      </c>
      <c r="M33" s="39" t="str">
        <f t="shared" si="6"/>
        <v/>
      </c>
      <c r="N33" s="39" t="str">
        <f t="shared" si="7"/>
        <v/>
      </c>
      <c r="O33" s="39"/>
      <c r="P33" s="39"/>
      <c r="Q33" s="39"/>
      <c r="R33" s="39"/>
      <c r="S33" s="39"/>
      <c r="T33" s="39"/>
      <c r="U33" s="39">
        <f t="shared" si="8"/>
        <v>0</v>
      </c>
      <c r="V33" s="39" t="str">
        <f t="shared" si="2"/>
        <v/>
      </c>
      <c r="W33" s="39">
        <f t="shared" ref="W33:W96" si="9">IF(COUNTIF($L$31:$L$130,$L33)&gt;1,1,"")</f>
        <v>1</v>
      </c>
      <c r="X33" s="39" t="str">
        <f t="shared" ref="X33:X96" si="10">IF(AND($C33&lt;&gt;"",$C32=""),2,"")</f>
        <v/>
      </c>
      <c r="Y33" s="33" t="str">
        <f t="shared" si="3"/>
        <v/>
      </c>
      <c r="Z33" s="33" t="str">
        <f t="shared" si="4"/>
        <v/>
      </c>
      <c r="AA33" s="33" t="e">
        <f t="shared" si="5"/>
        <v>#VALUE!</v>
      </c>
      <c r="AB33" s="33" t="str">
        <f>IFERROR(VLOOKUP($AA33,分類!C:E,3,FALSE),"")</f>
        <v/>
      </c>
    </row>
    <row r="34" spans="1:28" x14ac:dyDescent="0.15">
      <c r="A34" s="33">
        <v>4</v>
      </c>
      <c r="B34" s="64"/>
      <c r="C34" s="453"/>
      <c r="D34" s="453"/>
      <c r="E34" s="454"/>
      <c r="F34" s="454"/>
      <c r="G34" s="455"/>
      <c r="H34" s="455"/>
      <c r="I34" s="455"/>
      <c r="J34" s="456"/>
      <c r="K34" s="65" t="str">
        <f t="shared" si="0"/>
        <v/>
      </c>
      <c r="L34" s="66" t="str">
        <f t="shared" si="1"/>
        <v/>
      </c>
      <c r="M34" s="39" t="str">
        <f t="shared" si="6"/>
        <v/>
      </c>
      <c r="N34" s="39" t="str">
        <f t="shared" si="7"/>
        <v/>
      </c>
      <c r="O34" s="39"/>
      <c r="P34" s="39"/>
      <c r="Q34" s="39"/>
      <c r="R34" s="39"/>
      <c r="S34" s="39"/>
      <c r="T34" s="39"/>
      <c r="U34" s="39">
        <f t="shared" si="8"/>
        <v>0</v>
      </c>
      <c r="V34" s="39" t="str">
        <f t="shared" si="2"/>
        <v/>
      </c>
      <c r="W34" s="39">
        <f t="shared" si="9"/>
        <v>1</v>
      </c>
      <c r="X34" s="39" t="str">
        <f t="shared" si="10"/>
        <v/>
      </c>
      <c r="Y34" s="33" t="str">
        <f t="shared" si="3"/>
        <v/>
      </c>
      <c r="Z34" s="33" t="str">
        <f t="shared" si="4"/>
        <v/>
      </c>
      <c r="AA34" s="33" t="e">
        <f t="shared" si="5"/>
        <v>#VALUE!</v>
      </c>
      <c r="AB34" s="33" t="str">
        <f>IFERROR(VLOOKUP($AA34,分類!C:E,3,FALSE),"")</f>
        <v/>
      </c>
    </row>
    <row r="35" spans="1:28" x14ac:dyDescent="0.15">
      <c r="A35" s="33">
        <v>5</v>
      </c>
      <c r="B35" s="64"/>
      <c r="C35" s="453"/>
      <c r="D35" s="453"/>
      <c r="E35" s="454"/>
      <c r="F35" s="454"/>
      <c r="G35" s="455"/>
      <c r="H35" s="455"/>
      <c r="I35" s="455"/>
      <c r="J35" s="456"/>
      <c r="K35" s="65" t="str">
        <f t="shared" si="0"/>
        <v/>
      </c>
      <c r="L35" s="66" t="str">
        <f t="shared" si="1"/>
        <v/>
      </c>
      <c r="M35" s="39" t="str">
        <f t="shared" si="6"/>
        <v/>
      </c>
      <c r="N35" s="39" t="str">
        <f t="shared" si="7"/>
        <v/>
      </c>
      <c r="O35" s="39"/>
      <c r="P35" s="39"/>
      <c r="Q35" s="39"/>
      <c r="R35" s="39"/>
      <c r="S35" s="39"/>
      <c r="T35" s="39"/>
      <c r="U35" s="39">
        <f t="shared" si="8"/>
        <v>0</v>
      </c>
      <c r="V35" s="39" t="str">
        <f t="shared" si="2"/>
        <v/>
      </c>
      <c r="W35" s="39">
        <f t="shared" si="9"/>
        <v>1</v>
      </c>
      <c r="X35" s="39" t="str">
        <f t="shared" si="10"/>
        <v/>
      </c>
      <c r="Y35" s="33" t="str">
        <f t="shared" si="3"/>
        <v/>
      </c>
      <c r="Z35" s="33" t="str">
        <f t="shared" si="4"/>
        <v/>
      </c>
      <c r="AA35" s="33" t="e">
        <f t="shared" si="5"/>
        <v>#VALUE!</v>
      </c>
      <c r="AB35" s="33" t="str">
        <f>IFERROR(VLOOKUP($AA35,分類!C:E,3,FALSE),"")</f>
        <v/>
      </c>
    </row>
    <row r="36" spans="1:28" x14ac:dyDescent="0.15">
      <c r="A36" s="33">
        <v>6</v>
      </c>
      <c r="B36" s="64"/>
      <c r="C36" s="453"/>
      <c r="D36" s="453"/>
      <c r="E36" s="454"/>
      <c r="F36" s="454"/>
      <c r="G36" s="455"/>
      <c r="H36" s="455"/>
      <c r="I36" s="455"/>
      <c r="J36" s="456"/>
      <c r="K36" s="65" t="str">
        <f t="shared" si="0"/>
        <v/>
      </c>
      <c r="L36" s="66" t="str">
        <f t="shared" si="1"/>
        <v/>
      </c>
      <c r="M36" s="39" t="str">
        <f t="shared" si="6"/>
        <v/>
      </c>
      <c r="N36" s="39" t="str">
        <f t="shared" si="7"/>
        <v/>
      </c>
      <c r="O36" s="39"/>
      <c r="P36" s="39"/>
      <c r="Q36" s="39"/>
      <c r="R36" s="39"/>
      <c r="S36" s="39"/>
      <c r="T36" s="39"/>
      <c r="U36" s="39">
        <f t="shared" si="8"/>
        <v>0</v>
      </c>
      <c r="V36" s="39" t="str">
        <f t="shared" si="2"/>
        <v/>
      </c>
      <c r="W36" s="39">
        <f t="shared" si="9"/>
        <v>1</v>
      </c>
      <c r="X36" s="39" t="str">
        <f t="shared" si="10"/>
        <v/>
      </c>
      <c r="Y36" s="33" t="str">
        <f t="shared" si="3"/>
        <v/>
      </c>
      <c r="Z36" s="33" t="str">
        <f t="shared" si="4"/>
        <v/>
      </c>
      <c r="AA36" s="33" t="e">
        <f t="shared" si="5"/>
        <v>#VALUE!</v>
      </c>
      <c r="AB36" s="33" t="str">
        <f>IFERROR(VLOOKUP($AA36,分類!C:E,3,FALSE),"")</f>
        <v/>
      </c>
    </row>
    <row r="37" spans="1:28" x14ac:dyDescent="0.15">
      <c r="A37" s="33">
        <v>7</v>
      </c>
      <c r="B37" s="64"/>
      <c r="C37" s="453"/>
      <c r="D37" s="453"/>
      <c r="E37" s="454"/>
      <c r="F37" s="454"/>
      <c r="G37" s="455"/>
      <c r="H37" s="455"/>
      <c r="I37" s="455"/>
      <c r="J37" s="456"/>
      <c r="K37" s="65" t="str">
        <f t="shared" si="0"/>
        <v/>
      </c>
      <c r="L37" s="66" t="str">
        <f t="shared" si="1"/>
        <v/>
      </c>
      <c r="M37" s="39" t="str">
        <f t="shared" si="6"/>
        <v/>
      </c>
      <c r="N37" s="39" t="str">
        <f t="shared" si="7"/>
        <v/>
      </c>
      <c r="O37" s="39"/>
      <c r="P37" s="39"/>
      <c r="Q37" s="39"/>
      <c r="R37" s="39"/>
      <c r="S37" s="39"/>
      <c r="T37" s="39"/>
      <c r="U37" s="39">
        <f t="shared" si="8"/>
        <v>0</v>
      </c>
      <c r="V37" s="39" t="str">
        <f t="shared" si="2"/>
        <v/>
      </c>
      <c r="W37" s="39">
        <f t="shared" si="9"/>
        <v>1</v>
      </c>
      <c r="X37" s="39" t="str">
        <f t="shared" si="10"/>
        <v/>
      </c>
      <c r="Y37" s="33" t="str">
        <f t="shared" si="3"/>
        <v/>
      </c>
      <c r="Z37" s="33" t="str">
        <f t="shared" si="4"/>
        <v/>
      </c>
      <c r="AA37" s="33" t="e">
        <f t="shared" si="5"/>
        <v>#VALUE!</v>
      </c>
      <c r="AB37" s="33" t="str">
        <f>IFERROR(VLOOKUP($AA37,分類!C:E,3,FALSE),"")</f>
        <v/>
      </c>
    </row>
    <row r="38" spans="1:28" x14ac:dyDescent="0.15">
      <c r="A38" s="33">
        <v>8</v>
      </c>
      <c r="B38" s="64"/>
      <c r="C38" s="453"/>
      <c r="D38" s="453"/>
      <c r="E38" s="454"/>
      <c r="F38" s="454"/>
      <c r="G38" s="455"/>
      <c r="H38" s="455"/>
      <c r="I38" s="455"/>
      <c r="J38" s="456"/>
      <c r="K38" s="65" t="str">
        <f t="shared" si="0"/>
        <v/>
      </c>
      <c r="L38" s="66" t="str">
        <f t="shared" si="1"/>
        <v/>
      </c>
      <c r="M38" s="39" t="str">
        <f t="shared" si="6"/>
        <v/>
      </c>
      <c r="N38" s="39" t="str">
        <f t="shared" si="7"/>
        <v/>
      </c>
      <c r="O38" s="39"/>
      <c r="P38" s="39"/>
      <c r="Q38" s="39"/>
      <c r="R38" s="39"/>
      <c r="S38" s="39"/>
      <c r="T38" s="39"/>
      <c r="U38" s="39">
        <f t="shared" si="8"/>
        <v>0</v>
      </c>
      <c r="V38" s="39" t="str">
        <f t="shared" si="2"/>
        <v/>
      </c>
      <c r="W38" s="39">
        <f t="shared" si="9"/>
        <v>1</v>
      </c>
      <c r="X38" s="39" t="str">
        <f t="shared" si="10"/>
        <v/>
      </c>
      <c r="Y38" s="33" t="str">
        <f t="shared" si="3"/>
        <v/>
      </c>
      <c r="Z38" s="33" t="str">
        <f t="shared" si="4"/>
        <v/>
      </c>
      <c r="AA38" s="33" t="e">
        <f t="shared" si="5"/>
        <v>#VALUE!</v>
      </c>
      <c r="AB38" s="33" t="str">
        <f>IFERROR(VLOOKUP($AA38,分類!C:E,3,FALSE),"")</f>
        <v/>
      </c>
    </row>
    <row r="39" spans="1:28" x14ac:dyDescent="0.15">
      <c r="A39" s="33">
        <v>9</v>
      </c>
      <c r="B39" s="64"/>
      <c r="C39" s="453"/>
      <c r="D39" s="453"/>
      <c r="E39" s="454"/>
      <c r="F39" s="454"/>
      <c r="G39" s="455"/>
      <c r="H39" s="455"/>
      <c r="I39" s="455"/>
      <c r="J39" s="456"/>
      <c r="K39" s="65" t="str">
        <f t="shared" si="0"/>
        <v/>
      </c>
      <c r="L39" s="66" t="str">
        <f t="shared" si="1"/>
        <v/>
      </c>
      <c r="M39" s="39" t="str">
        <f t="shared" si="6"/>
        <v/>
      </c>
      <c r="N39" s="39" t="str">
        <f t="shared" si="7"/>
        <v/>
      </c>
      <c r="O39" s="39"/>
      <c r="P39" s="39"/>
      <c r="Q39" s="39"/>
      <c r="R39" s="39"/>
      <c r="S39" s="39"/>
      <c r="T39" s="39"/>
      <c r="U39" s="39">
        <f t="shared" si="8"/>
        <v>0</v>
      </c>
      <c r="V39" s="39" t="str">
        <f t="shared" si="2"/>
        <v/>
      </c>
      <c r="W39" s="39">
        <f t="shared" si="9"/>
        <v>1</v>
      </c>
      <c r="X39" s="39" t="str">
        <f t="shared" si="10"/>
        <v/>
      </c>
      <c r="Y39" s="33" t="str">
        <f t="shared" si="3"/>
        <v/>
      </c>
      <c r="Z39" s="33" t="str">
        <f t="shared" si="4"/>
        <v/>
      </c>
      <c r="AA39" s="33" t="e">
        <f t="shared" si="5"/>
        <v>#VALUE!</v>
      </c>
      <c r="AB39" s="33" t="str">
        <f>IFERROR(VLOOKUP($AA39,分類!C:E,3,FALSE),"")</f>
        <v/>
      </c>
    </row>
    <row r="40" spans="1:28" x14ac:dyDescent="0.15">
      <c r="A40" s="33">
        <v>10</v>
      </c>
      <c r="B40" s="64"/>
      <c r="C40" s="453"/>
      <c r="D40" s="453"/>
      <c r="E40" s="454"/>
      <c r="F40" s="454"/>
      <c r="G40" s="455"/>
      <c r="H40" s="455"/>
      <c r="I40" s="455"/>
      <c r="J40" s="456"/>
      <c r="K40" s="65" t="str">
        <f t="shared" si="0"/>
        <v/>
      </c>
      <c r="L40" s="66" t="str">
        <f t="shared" si="1"/>
        <v/>
      </c>
      <c r="M40" s="39" t="str">
        <f t="shared" si="6"/>
        <v/>
      </c>
      <c r="N40" s="39" t="str">
        <f t="shared" si="7"/>
        <v/>
      </c>
      <c r="O40" s="39"/>
      <c r="P40" s="39"/>
      <c r="Q40" s="39"/>
      <c r="R40" s="39"/>
      <c r="S40" s="39"/>
      <c r="T40" s="39"/>
      <c r="U40" s="39">
        <f t="shared" si="8"/>
        <v>0</v>
      </c>
      <c r="V40" s="39" t="str">
        <f t="shared" si="2"/>
        <v/>
      </c>
      <c r="W40" s="39">
        <f t="shared" si="9"/>
        <v>1</v>
      </c>
      <c r="X40" s="39" t="str">
        <f t="shared" si="10"/>
        <v/>
      </c>
      <c r="Y40" s="33" t="str">
        <f t="shared" si="3"/>
        <v/>
      </c>
      <c r="Z40" s="33" t="str">
        <f t="shared" si="4"/>
        <v/>
      </c>
      <c r="AA40" s="33" t="e">
        <f t="shared" si="5"/>
        <v>#VALUE!</v>
      </c>
      <c r="AB40" s="33" t="str">
        <f>IFERROR(VLOOKUP($AA40,分類!C:E,3,FALSE),"")</f>
        <v/>
      </c>
    </row>
    <row r="41" spans="1:28" x14ac:dyDescent="0.15">
      <c r="A41" s="33">
        <v>11</v>
      </c>
      <c r="B41" s="64"/>
      <c r="C41" s="453"/>
      <c r="D41" s="453"/>
      <c r="E41" s="454"/>
      <c r="F41" s="454"/>
      <c r="G41" s="455"/>
      <c r="H41" s="455"/>
      <c r="I41" s="455"/>
      <c r="J41" s="456"/>
      <c r="K41" s="65" t="str">
        <f t="shared" si="0"/>
        <v/>
      </c>
      <c r="L41" s="66" t="str">
        <f t="shared" si="1"/>
        <v/>
      </c>
      <c r="M41" s="39" t="str">
        <f t="shared" si="6"/>
        <v/>
      </c>
      <c r="N41" s="39" t="str">
        <f t="shared" si="7"/>
        <v/>
      </c>
      <c r="O41" s="39"/>
      <c r="P41" s="39"/>
      <c r="Q41" s="39"/>
      <c r="R41" s="39"/>
      <c r="S41" s="39"/>
      <c r="T41" s="39"/>
      <c r="U41" s="39">
        <f t="shared" si="8"/>
        <v>0</v>
      </c>
      <c r="V41" s="39" t="str">
        <f t="shared" si="2"/>
        <v/>
      </c>
      <c r="W41" s="39">
        <f t="shared" si="9"/>
        <v>1</v>
      </c>
      <c r="X41" s="39" t="str">
        <f t="shared" si="10"/>
        <v/>
      </c>
      <c r="Y41" s="33" t="str">
        <f t="shared" si="3"/>
        <v/>
      </c>
      <c r="Z41" s="33" t="str">
        <f t="shared" si="4"/>
        <v/>
      </c>
      <c r="AA41" s="33" t="e">
        <f t="shared" si="5"/>
        <v>#VALUE!</v>
      </c>
      <c r="AB41" s="33" t="str">
        <f>IFERROR(VLOOKUP($AA41,分類!C:E,3,FALSE),"")</f>
        <v/>
      </c>
    </row>
    <row r="42" spans="1:28" x14ac:dyDescent="0.15">
      <c r="A42" s="33">
        <v>12</v>
      </c>
      <c r="B42" s="64"/>
      <c r="C42" s="453"/>
      <c r="D42" s="453"/>
      <c r="E42" s="454"/>
      <c r="F42" s="454"/>
      <c r="G42" s="455"/>
      <c r="H42" s="455"/>
      <c r="I42" s="455"/>
      <c r="J42" s="456"/>
      <c r="K42" s="65" t="str">
        <f t="shared" si="0"/>
        <v/>
      </c>
      <c r="L42" s="66" t="str">
        <f t="shared" si="1"/>
        <v/>
      </c>
      <c r="M42" s="39" t="str">
        <f t="shared" si="6"/>
        <v/>
      </c>
      <c r="N42" s="39" t="str">
        <f t="shared" si="7"/>
        <v/>
      </c>
      <c r="O42" s="39"/>
      <c r="P42" s="39"/>
      <c r="Q42" s="39"/>
      <c r="R42" s="39"/>
      <c r="S42" s="39"/>
      <c r="T42" s="39"/>
      <c r="U42" s="39">
        <f t="shared" si="8"/>
        <v>0</v>
      </c>
      <c r="V42" s="39" t="str">
        <f t="shared" si="2"/>
        <v/>
      </c>
      <c r="W42" s="39">
        <f t="shared" si="9"/>
        <v>1</v>
      </c>
      <c r="X42" s="39" t="str">
        <f t="shared" si="10"/>
        <v/>
      </c>
      <c r="Y42" s="33" t="str">
        <f t="shared" si="3"/>
        <v/>
      </c>
      <c r="Z42" s="33" t="str">
        <f t="shared" si="4"/>
        <v/>
      </c>
      <c r="AA42" s="33" t="e">
        <f t="shared" si="5"/>
        <v>#VALUE!</v>
      </c>
      <c r="AB42" s="33" t="str">
        <f>IFERROR(VLOOKUP($AA42,分類!C:E,3,FALSE),"")</f>
        <v/>
      </c>
    </row>
    <row r="43" spans="1:28" x14ac:dyDescent="0.15">
      <c r="A43" s="33">
        <v>13</v>
      </c>
      <c r="B43" s="64"/>
      <c r="C43" s="453"/>
      <c r="D43" s="453"/>
      <c r="E43" s="454"/>
      <c r="F43" s="454"/>
      <c r="G43" s="455"/>
      <c r="H43" s="455"/>
      <c r="I43" s="455"/>
      <c r="J43" s="456"/>
      <c r="K43" s="65" t="str">
        <f t="shared" si="0"/>
        <v/>
      </c>
      <c r="L43" s="66" t="str">
        <f t="shared" si="1"/>
        <v/>
      </c>
      <c r="M43" s="39" t="str">
        <f t="shared" si="6"/>
        <v/>
      </c>
      <c r="N43" s="39" t="str">
        <f t="shared" si="7"/>
        <v/>
      </c>
      <c r="O43" s="39"/>
      <c r="P43" s="39"/>
      <c r="Q43" s="39"/>
      <c r="R43" s="39"/>
      <c r="S43" s="39"/>
      <c r="T43" s="39"/>
      <c r="U43" s="39">
        <f t="shared" si="8"/>
        <v>0</v>
      </c>
      <c r="V43" s="39" t="str">
        <f t="shared" si="2"/>
        <v/>
      </c>
      <c r="W43" s="39">
        <f t="shared" si="9"/>
        <v>1</v>
      </c>
      <c r="X43" s="39" t="str">
        <f t="shared" si="10"/>
        <v/>
      </c>
      <c r="Y43" s="33" t="str">
        <f t="shared" si="3"/>
        <v/>
      </c>
      <c r="Z43" s="33" t="str">
        <f t="shared" si="4"/>
        <v/>
      </c>
      <c r="AA43" s="33" t="e">
        <f t="shared" si="5"/>
        <v>#VALUE!</v>
      </c>
      <c r="AB43" s="33" t="str">
        <f>IFERROR(VLOOKUP($AA43,分類!C:E,3,FALSE),"")</f>
        <v/>
      </c>
    </row>
    <row r="44" spans="1:28" x14ac:dyDescent="0.15">
      <c r="A44" s="33">
        <v>14</v>
      </c>
      <c r="B44" s="64"/>
      <c r="C44" s="453"/>
      <c r="D44" s="453"/>
      <c r="E44" s="454"/>
      <c r="F44" s="454"/>
      <c r="G44" s="455"/>
      <c r="H44" s="455"/>
      <c r="I44" s="455"/>
      <c r="J44" s="456"/>
      <c r="K44" s="65" t="str">
        <f t="shared" si="0"/>
        <v/>
      </c>
      <c r="L44" s="66" t="str">
        <f t="shared" si="1"/>
        <v/>
      </c>
      <c r="M44" s="39" t="str">
        <f t="shared" si="6"/>
        <v/>
      </c>
      <c r="N44" s="39" t="str">
        <f t="shared" si="7"/>
        <v/>
      </c>
      <c r="O44" s="39"/>
      <c r="P44" s="39"/>
      <c r="Q44" s="39"/>
      <c r="R44" s="39"/>
      <c r="S44" s="39"/>
      <c r="T44" s="39"/>
      <c r="U44" s="39">
        <f t="shared" si="8"/>
        <v>0</v>
      </c>
      <c r="V44" s="39" t="str">
        <f t="shared" si="2"/>
        <v/>
      </c>
      <c r="W44" s="39">
        <f t="shared" si="9"/>
        <v>1</v>
      </c>
      <c r="X44" s="39" t="str">
        <f t="shared" si="10"/>
        <v/>
      </c>
      <c r="Y44" s="33" t="str">
        <f t="shared" si="3"/>
        <v/>
      </c>
      <c r="Z44" s="33" t="str">
        <f t="shared" si="4"/>
        <v/>
      </c>
      <c r="AA44" s="33" t="e">
        <f t="shared" si="5"/>
        <v>#VALUE!</v>
      </c>
      <c r="AB44" s="33" t="str">
        <f>IFERROR(VLOOKUP($AA44,分類!C:E,3,FALSE),"")</f>
        <v/>
      </c>
    </row>
    <row r="45" spans="1:28" x14ac:dyDescent="0.15">
      <c r="A45" s="33">
        <v>15</v>
      </c>
      <c r="B45" s="64"/>
      <c r="C45" s="453"/>
      <c r="D45" s="453"/>
      <c r="E45" s="454"/>
      <c r="F45" s="454"/>
      <c r="G45" s="455"/>
      <c r="H45" s="455"/>
      <c r="I45" s="455"/>
      <c r="J45" s="456"/>
      <c r="K45" s="65" t="str">
        <f t="shared" si="0"/>
        <v/>
      </c>
      <c r="L45" s="66" t="str">
        <f t="shared" si="1"/>
        <v/>
      </c>
      <c r="M45" s="39" t="str">
        <f t="shared" si="6"/>
        <v/>
      </c>
      <c r="N45" s="39" t="str">
        <f t="shared" si="7"/>
        <v/>
      </c>
      <c r="O45" s="39"/>
      <c r="P45" s="39"/>
      <c r="Q45" s="39"/>
      <c r="R45" s="39"/>
      <c r="S45" s="39"/>
      <c r="T45" s="39"/>
      <c r="U45" s="39">
        <f t="shared" si="8"/>
        <v>0</v>
      </c>
      <c r="V45" s="39" t="str">
        <f t="shared" si="2"/>
        <v/>
      </c>
      <c r="W45" s="39">
        <f t="shared" si="9"/>
        <v>1</v>
      </c>
      <c r="X45" s="39" t="str">
        <f t="shared" si="10"/>
        <v/>
      </c>
      <c r="Y45" s="33" t="str">
        <f t="shared" si="3"/>
        <v/>
      </c>
      <c r="Z45" s="33" t="str">
        <f t="shared" si="4"/>
        <v/>
      </c>
      <c r="AA45" s="33" t="e">
        <f t="shared" si="5"/>
        <v>#VALUE!</v>
      </c>
      <c r="AB45" s="33" t="str">
        <f>IFERROR(VLOOKUP($AA45,分類!C:E,3,FALSE),"")</f>
        <v/>
      </c>
    </row>
    <row r="46" spans="1:28" x14ac:dyDescent="0.15">
      <c r="A46" s="33">
        <v>16</v>
      </c>
      <c r="B46" s="64"/>
      <c r="C46" s="453"/>
      <c r="D46" s="453"/>
      <c r="E46" s="454"/>
      <c r="F46" s="454"/>
      <c r="G46" s="455"/>
      <c r="H46" s="455"/>
      <c r="I46" s="455"/>
      <c r="J46" s="456"/>
      <c r="K46" s="65" t="str">
        <f t="shared" si="0"/>
        <v/>
      </c>
      <c r="L46" s="66" t="str">
        <f t="shared" si="1"/>
        <v/>
      </c>
      <c r="M46" s="39" t="str">
        <f t="shared" si="6"/>
        <v/>
      </c>
      <c r="N46" s="39" t="str">
        <f t="shared" si="7"/>
        <v/>
      </c>
      <c r="O46" s="39"/>
      <c r="P46" s="39"/>
      <c r="Q46" s="39"/>
      <c r="R46" s="39"/>
      <c r="S46" s="39"/>
      <c r="T46" s="39"/>
      <c r="U46" s="39">
        <f t="shared" si="8"/>
        <v>0</v>
      </c>
      <c r="V46" s="39" t="str">
        <f t="shared" si="2"/>
        <v/>
      </c>
      <c r="W46" s="39">
        <f t="shared" si="9"/>
        <v>1</v>
      </c>
      <c r="X46" s="39" t="str">
        <f t="shared" si="10"/>
        <v/>
      </c>
      <c r="Y46" s="33" t="str">
        <f t="shared" si="3"/>
        <v/>
      </c>
      <c r="Z46" s="33" t="str">
        <f t="shared" si="4"/>
        <v/>
      </c>
      <c r="AA46" s="33" t="e">
        <f t="shared" si="5"/>
        <v>#VALUE!</v>
      </c>
      <c r="AB46" s="33" t="str">
        <f>IFERROR(VLOOKUP($AA46,分類!C:E,3,FALSE),"")</f>
        <v/>
      </c>
    </row>
    <row r="47" spans="1:28" x14ac:dyDescent="0.15">
      <c r="A47" s="33">
        <v>17</v>
      </c>
      <c r="B47" s="64"/>
      <c r="C47" s="453"/>
      <c r="D47" s="453"/>
      <c r="E47" s="454"/>
      <c r="F47" s="454"/>
      <c r="G47" s="455"/>
      <c r="H47" s="455"/>
      <c r="I47" s="455"/>
      <c r="J47" s="456"/>
      <c r="K47" s="65" t="str">
        <f t="shared" si="0"/>
        <v/>
      </c>
      <c r="L47" s="66" t="str">
        <f t="shared" si="1"/>
        <v/>
      </c>
      <c r="M47" s="39" t="str">
        <f t="shared" si="6"/>
        <v/>
      </c>
      <c r="N47" s="39" t="str">
        <f t="shared" si="7"/>
        <v/>
      </c>
      <c r="O47" s="39"/>
      <c r="P47" s="39"/>
      <c r="Q47" s="39"/>
      <c r="R47" s="39"/>
      <c r="S47" s="39"/>
      <c r="T47" s="39"/>
      <c r="U47" s="39">
        <f t="shared" si="8"/>
        <v>0</v>
      </c>
      <c r="V47" s="39" t="str">
        <f t="shared" si="2"/>
        <v/>
      </c>
      <c r="W47" s="39">
        <f t="shared" si="9"/>
        <v>1</v>
      </c>
      <c r="X47" s="39" t="str">
        <f t="shared" si="10"/>
        <v/>
      </c>
      <c r="Y47" s="33" t="str">
        <f t="shared" si="3"/>
        <v/>
      </c>
      <c r="Z47" s="33" t="str">
        <f t="shared" si="4"/>
        <v/>
      </c>
      <c r="AA47" s="33" t="e">
        <f t="shared" si="5"/>
        <v>#VALUE!</v>
      </c>
      <c r="AB47" s="33" t="str">
        <f>IFERROR(VLOOKUP($AA47,分類!C:E,3,FALSE),"")</f>
        <v/>
      </c>
    </row>
    <row r="48" spans="1:28" x14ac:dyDescent="0.15">
      <c r="A48" s="33">
        <v>18</v>
      </c>
      <c r="B48" s="64"/>
      <c r="C48" s="453"/>
      <c r="D48" s="453"/>
      <c r="E48" s="454"/>
      <c r="F48" s="454"/>
      <c r="G48" s="455"/>
      <c r="H48" s="455"/>
      <c r="I48" s="455"/>
      <c r="J48" s="456"/>
      <c r="K48" s="65" t="str">
        <f t="shared" si="0"/>
        <v/>
      </c>
      <c r="L48" s="66" t="str">
        <f t="shared" si="1"/>
        <v/>
      </c>
      <c r="M48" s="39" t="str">
        <f t="shared" si="6"/>
        <v/>
      </c>
      <c r="N48" s="39" t="str">
        <f t="shared" si="7"/>
        <v/>
      </c>
      <c r="O48" s="39"/>
      <c r="P48" s="39"/>
      <c r="Q48" s="39"/>
      <c r="R48" s="39"/>
      <c r="S48" s="39"/>
      <c r="T48" s="39"/>
      <c r="U48" s="39">
        <f t="shared" si="8"/>
        <v>0</v>
      </c>
      <c r="V48" s="39" t="str">
        <f t="shared" si="2"/>
        <v/>
      </c>
      <c r="W48" s="39">
        <f t="shared" si="9"/>
        <v>1</v>
      </c>
      <c r="X48" s="39" t="str">
        <f t="shared" si="10"/>
        <v/>
      </c>
      <c r="Y48" s="33" t="str">
        <f t="shared" si="3"/>
        <v/>
      </c>
      <c r="Z48" s="33" t="str">
        <f t="shared" si="4"/>
        <v/>
      </c>
      <c r="AA48" s="33" t="e">
        <f t="shared" si="5"/>
        <v>#VALUE!</v>
      </c>
      <c r="AB48" s="33" t="str">
        <f>IFERROR(VLOOKUP($AA48,分類!C:E,3,FALSE),"")</f>
        <v/>
      </c>
    </row>
    <row r="49" spans="1:28" x14ac:dyDescent="0.15">
      <c r="A49" s="33">
        <v>19</v>
      </c>
      <c r="B49" s="64"/>
      <c r="C49" s="453"/>
      <c r="D49" s="453"/>
      <c r="E49" s="454"/>
      <c r="F49" s="454"/>
      <c r="G49" s="455"/>
      <c r="H49" s="455"/>
      <c r="I49" s="455"/>
      <c r="J49" s="456"/>
      <c r="K49" s="65" t="str">
        <f t="shared" si="0"/>
        <v/>
      </c>
      <c r="L49" s="66" t="str">
        <f t="shared" si="1"/>
        <v/>
      </c>
      <c r="M49" s="39" t="str">
        <f t="shared" si="6"/>
        <v/>
      </c>
      <c r="N49" s="39" t="str">
        <f t="shared" si="7"/>
        <v/>
      </c>
      <c r="O49" s="39"/>
      <c r="P49" s="39"/>
      <c r="Q49" s="39"/>
      <c r="R49" s="39"/>
      <c r="S49" s="39"/>
      <c r="T49" s="39"/>
      <c r="U49" s="39">
        <f t="shared" si="8"/>
        <v>0</v>
      </c>
      <c r="V49" s="39" t="str">
        <f t="shared" si="2"/>
        <v/>
      </c>
      <c r="W49" s="39">
        <f t="shared" si="9"/>
        <v>1</v>
      </c>
      <c r="X49" s="39" t="str">
        <f t="shared" si="10"/>
        <v/>
      </c>
      <c r="Y49" s="33" t="str">
        <f t="shared" si="3"/>
        <v/>
      </c>
      <c r="Z49" s="33" t="str">
        <f t="shared" si="4"/>
        <v/>
      </c>
      <c r="AA49" s="33" t="e">
        <f t="shared" si="5"/>
        <v>#VALUE!</v>
      </c>
      <c r="AB49" s="33" t="str">
        <f>IFERROR(VLOOKUP($AA49,分類!C:E,3,FALSE),"")</f>
        <v/>
      </c>
    </row>
    <row r="50" spans="1:28" x14ac:dyDescent="0.15">
      <c r="A50" s="33">
        <v>20</v>
      </c>
      <c r="B50" s="64"/>
      <c r="C50" s="453"/>
      <c r="D50" s="453"/>
      <c r="E50" s="454"/>
      <c r="F50" s="454"/>
      <c r="G50" s="455"/>
      <c r="H50" s="455"/>
      <c r="I50" s="455"/>
      <c r="J50" s="456"/>
      <c r="K50" s="65" t="str">
        <f t="shared" si="0"/>
        <v/>
      </c>
      <c r="L50" s="66" t="str">
        <f t="shared" si="1"/>
        <v/>
      </c>
      <c r="M50" s="39" t="str">
        <f t="shared" si="6"/>
        <v/>
      </c>
      <c r="N50" s="39" t="str">
        <f t="shared" si="7"/>
        <v/>
      </c>
      <c r="O50" s="39"/>
      <c r="P50" s="39"/>
      <c r="Q50" s="39"/>
      <c r="R50" s="39"/>
      <c r="S50" s="39"/>
      <c r="T50" s="39"/>
      <c r="U50" s="39">
        <f t="shared" si="8"/>
        <v>0</v>
      </c>
      <c r="V50" s="39" t="str">
        <f t="shared" si="2"/>
        <v/>
      </c>
      <c r="W50" s="39">
        <f t="shared" si="9"/>
        <v>1</v>
      </c>
      <c r="X50" s="39" t="str">
        <f t="shared" si="10"/>
        <v/>
      </c>
      <c r="Y50" s="33" t="str">
        <f t="shared" si="3"/>
        <v/>
      </c>
      <c r="Z50" s="33" t="str">
        <f t="shared" si="4"/>
        <v/>
      </c>
      <c r="AA50" s="33" t="e">
        <f t="shared" si="5"/>
        <v>#VALUE!</v>
      </c>
      <c r="AB50" s="33" t="str">
        <f>IFERROR(VLOOKUP($AA50,分類!C:E,3,FALSE),"")</f>
        <v/>
      </c>
    </row>
    <row r="51" spans="1:28" x14ac:dyDescent="0.15">
      <c r="A51" s="33">
        <v>21</v>
      </c>
      <c r="B51" s="64"/>
      <c r="C51" s="453"/>
      <c r="D51" s="453"/>
      <c r="E51" s="454"/>
      <c r="F51" s="454"/>
      <c r="G51" s="455"/>
      <c r="H51" s="455"/>
      <c r="I51" s="455"/>
      <c r="J51" s="456"/>
      <c r="K51" s="65" t="str">
        <f t="shared" si="0"/>
        <v/>
      </c>
      <c r="L51" s="66" t="str">
        <f t="shared" si="1"/>
        <v/>
      </c>
      <c r="M51" s="39" t="str">
        <f t="shared" si="6"/>
        <v/>
      </c>
      <c r="N51" s="39" t="str">
        <f t="shared" si="7"/>
        <v/>
      </c>
      <c r="O51" s="39"/>
      <c r="P51" s="39"/>
      <c r="Q51" s="39"/>
      <c r="R51" s="39"/>
      <c r="S51" s="39"/>
      <c r="T51" s="39"/>
      <c r="U51" s="39">
        <f t="shared" si="8"/>
        <v>0</v>
      </c>
      <c r="V51" s="39" t="str">
        <f t="shared" si="2"/>
        <v/>
      </c>
      <c r="W51" s="39">
        <f t="shared" si="9"/>
        <v>1</v>
      </c>
      <c r="X51" s="39" t="str">
        <f t="shared" si="10"/>
        <v/>
      </c>
      <c r="Y51" s="33" t="str">
        <f t="shared" si="3"/>
        <v/>
      </c>
      <c r="Z51" s="33" t="str">
        <f t="shared" si="4"/>
        <v/>
      </c>
      <c r="AA51" s="33" t="e">
        <f t="shared" si="5"/>
        <v>#VALUE!</v>
      </c>
      <c r="AB51" s="33" t="str">
        <f>IFERROR(VLOOKUP($AA51,分類!C:E,3,FALSE),"")</f>
        <v/>
      </c>
    </row>
    <row r="52" spans="1:28" x14ac:dyDescent="0.15">
      <c r="A52" s="33">
        <v>22</v>
      </c>
      <c r="B52" s="64"/>
      <c r="C52" s="453"/>
      <c r="D52" s="453"/>
      <c r="E52" s="454"/>
      <c r="F52" s="454"/>
      <c r="G52" s="455"/>
      <c r="H52" s="455"/>
      <c r="I52" s="455"/>
      <c r="J52" s="456"/>
      <c r="K52" s="65" t="str">
        <f t="shared" si="0"/>
        <v/>
      </c>
      <c r="L52" s="66" t="str">
        <f t="shared" si="1"/>
        <v/>
      </c>
      <c r="M52" s="39" t="str">
        <f t="shared" si="6"/>
        <v/>
      </c>
      <c r="N52" s="39" t="str">
        <f t="shared" si="7"/>
        <v/>
      </c>
      <c r="O52" s="39"/>
      <c r="P52" s="39"/>
      <c r="Q52" s="39"/>
      <c r="R52" s="39"/>
      <c r="S52" s="39"/>
      <c r="T52" s="39"/>
      <c r="U52" s="39">
        <f t="shared" si="8"/>
        <v>0</v>
      </c>
      <c r="V52" s="39" t="str">
        <f t="shared" si="2"/>
        <v/>
      </c>
      <c r="W52" s="39">
        <f t="shared" si="9"/>
        <v>1</v>
      </c>
      <c r="X52" s="39" t="str">
        <f t="shared" si="10"/>
        <v/>
      </c>
      <c r="Y52" s="33" t="str">
        <f t="shared" si="3"/>
        <v/>
      </c>
      <c r="Z52" s="33" t="str">
        <f t="shared" si="4"/>
        <v/>
      </c>
      <c r="AA52" s="33" t="e">
        <f t="shared" si="5"/>
        <v>#VALUE!</v>
      </c>
      <c r="AB52" s="33" t="str">
        <f>IFERROR(VLOOKUP($AA52,分類!C:E,3,FALSE),"")</f>
        <v/>
      </c>
    </row>
    <row r="53" spans="1:28" x14ac:dyDescent="0.15">
      <c r="A53" s="33">
        <v>23</v>
      </c>
      <c r="B53" s="64"/>
      <c r="C53" s="453"/>
      <c r="D53" s="453"/>
      <c r="E53" s="454"/>
      <c r="F53" s="454"/>
      <c r="G53" s="455"/>
      <c r="H53" s="455"/>
      <c r="I53" s="455"/>
      <c r="J53" s="456"/>
      <c r="K53" s="65" t="str">
        <f t="shared" si="0"/>
        <v/>
      </c>
      <c r="L53" s="66" t="str">
        <f t="shared" si="1"/>
        <v/>
      </c>
      <c r="M53" s="39" t="str">
        <f t="shared" si="6"/>
        <v/>
      </c>
      <c r="N53" s="39" t="str">
        <f t="shared" si="7"/>
        <v/>
      </c>
      <c r="O53" s="39"/>
      <c r="P53" s="39"/>
      <c r="Q53" s="39"/>
      <c r="R53" s="39"/>
      <c r="S53" s="39"/>
      <c r="T53" s="39"/>
      <c r="U53" s="39">
        <f t="shared" si="8"/>
        <v>0</v>
      </c>
      <c r="V53" s="39" t="str">
        <f t="shared" si="2"/>
        <v/>
      </c>
      <c r="W53" s="39">
        <f t="shared" si="9"/>
        <v>1</v>
      </c>
      <c r="X53" s="39" t="str">
        <f t="shared" si="10"/>
        <v/>
      </c>
      <c r="Y53" s="33" t="str">
        <f t="shared" si="3"/>
        <v/>
      </c>
      <c r="Z53" s="33" t="str">
        <f t="shared" si="4"/>
        <v/>
      </c>
      <c r="AA53" s="33" t="e">
        <f t="shared" si="5"/>
        <v>#VALUE!</v>
      </c>
      <c r="AB53" s="33" t="str">
        <f>IFERROR(VLOOKUP($AA53,分類!C:E,3,FALSE),"")</f>
        <v/>
      </c>
    </row>
    <row r="54" spans="1:28" x14ac:dyDescent="0.15">
      <c r="A54" s="33">
        <v>24</v>
      </c>
      <c r="B54" s="64"/>
      <c r="C54" s="453"/>
      <c r="D54" s="453"/>
      <c r="E54" s="454"/>
      <c r="F54" s="454"/>
      <c r="G54" s="455"/>
      <c r="H54" s="455"/>
      <c r="I54" s="455"/>
      <c r="J54" s="456"/>
      <c r="K54" s="65" t="str">
        <f t="shared" si="0"/>
        <v/>
      </c>
      <c r="L54" s="66" t="str">
        <f t="shared" si="1"/>
        <v/>
      </c>
      <c r="M54" s="39" t="str">
        <f t="shared" si="6"/>
        <v/>
      </c>
      <c r="N54" s="39" t="str">
        <f t="shared" si="7"/>
        <v/>
      </c>
      <c r="O54" s="39"/>
      <c r="P54" s="39"/>
      <c r="Q54" s="39"/>
      <c r="R54" s="39"/>
      <c r="S54" s="39"/>
      <c r="T54" s="39"/>
      <c r="U54" s="39">
        <f t="shared" si="8"/>
        <v>0</v>
      </c>
      <c r="V54" s="39" t="str">
        <f t="shared" si="2"/>
        <v/>
      </c>
      <c r="W54" s="39">
        <f t="shared" si="9"/>
        <v>1</v>
      </c>
      <c r="X54" s="39" t="str">
        <f t="shared" si="10"/>
        <v/>
      </c>
      <c r="Y54" s="33" t="str">
        <f t="shared" si="3"/>
        <v/>
      </c>
      <c r="Z54" s="33" t="str">
        <f t="shared" si="4"/>
        <v/>
      </c>
      <c r="AA54" s="33" t="e">
        <f t="shared" si="5"/>
        <v>#VALUE!</v>
      </c>
      <c r="AB54" s="33" t="str">
        <f>IFERROR(VLOOKUP($AA54,分類!C:E,3,FALSE),"")</f>
        <v/>
      </c>
    </row>
    <row r="55" spans="1:28" x14ac:dyDescent="0.15">
      <c r="A55" s="33">
        <v>25</v>
      </c>
      <c r="B55" s="64"/>
      <c r="C55" s="453"/>
      <c r="D55" s="453"/>
      <c r="E55" s="454"/>
      <c r="F55" s="454"/>
      <c r="G55" s="455"/>
      <c r="H55" s="455"/>
      <c r="I55" s="455"/>
      <c r="J55" s="456"/>
      <c r="K55" s="65" t="str">
        <f t="shared" si="0"/>
        <v/>
      </c>
      <c r="L55" s="66" t="str">
        <f t="shared" si="1"/>
        <v/>
      </c>
      <c r="M55" s="39" t="str">
        <f t="shared" si="6"/>
        <v/>
      </c>
      <c r="N55" s="39" t="str">
        <f t="shared" si="7"/>
        <v/>
      </c>
      <c r="O55" s="39"/>
      <c r="P55" s="39"/>
      <c r="Q55" s="39"/>
      <c r="R55" s="39"/>
      <c r="S55" s="39"/>
      <c r="T55" s="39"/>
      <c r="U55" s="39">
        <f t="shared" si="8"/>
        <v>0</v>
      </c>
      <c r="V55" s="39" t="str">
        <f t="shared" si="2"/>
        <v/>
      </c>
      <c r="W55" s="39">
        <f t="shared" si="9"/>
        <v>1</v>
      </c>
      <c r="X55" s="39" t="str">
        <f t="shared" si="10"/>
        <v/>
      </c>
      <c r="Y55" s="33" t="str">
        <f t="shared" si="3"/>
        <v/>
      </c>
      <c r="Z55" s="33" t="str">
        <f t="shared" si="4"/>
        <v/>
      </c>
      <c r="AA55" s="33" t="e">
        <f t="shared" si="5"/>
        <v>#VALUE!</v>
      </c>
      <c r="AB55" s="33" t="str">
        <f>IFERROR(VLOOKUP($AA55,分類!C:E,3,FALSE),"")</f>
        <v/>
      </c>
    </row>
    <row r="56" spans="1:28" x14ac:dyDescent="0.15">
      <c r="A56" s="33">
        <v>26</v>
      </c>
      <c r="B56" s="64"/>
      <c r="C56" s="453"/>
      <c r="D56" s="453"/>
      <c r="E56" s="454"/>
      <c r="F56" s="454"/>
      <c r="G56" s="455"/>
      <c r="H56" s="455"/>
      <c r="I56" s="455"/>
      <c r="J56" s="456"/>
      <c r="K56" s="65" t="str">
        <f t="shared" si="0"/>
        <v/>
      </c>
      <c r="L56" s="66" t="str">
        <f t="shared" si="1"/>
        <v/>
      </c>
      <c r="M56" s="39" t="str">
        <f t="shared" si="6"/>
        <v/>
      </c>
      <c r="N56" s="39" t="str">
        <f t="shared" si="7"/>
        <v/>
      </c>
      <c r="O56" s="39"/>
      <c r="P56" s="39"/>
      <c r="Q56" s="39"/>
      <c r="R56" s="39"/>
      <c r="S56" s="39"/>
      <c r="T56" s="39"/>
      <c r="U56" s="39">
        <f t="shared" si="8"/>
        <v>0</v>
      </c>
      <c r="V56" s="39" t="str">
        <f t="shared" si="2"/>
        <v/>
      </c>
      <c r="W56" s="39">
        <f t="shared" si="9"/>
        <v>1</v>
      </c>
      <c r="X56" s="39" t="str">
        <f t="shared" si="10"/>
        <v/>
      </c>
      <c r="Y56" s="33" t="str">
        <f t="shared" si="3"/>
        <v/>
      </c>
      <c r="Z56" s="33" t="str">
        <f t="shared" si="4"/>
        <v/>
      </c>
      <c r="AA56" s="33" t="e">
        <f t="shared" si="5"/>
        <v>#VALUE!</v>
      </c>
      <c r="AB56" s="33" t="str">
        <f>IFERROR(VLOOKUP($AA56,分類!C:E,3,FALSE),"")</f>
        <v/>
      </c>
    </row>
    <row r="57" spans="1:28" x14ac:dyDescent="0.15">
      <c r="A57" s="33">
        <v>27</v>
      </c>
      <c r="B57" s="64"/>
      <c r="C57" s="453"/>
      <c r="D57" s="453"/>
      <c r="E57" s="454"/>
      <c r="F57" s="454"/>
      <c r="G57" s="455"/>
      <c r="H57" s="455"/>
      <c r="I57" s="455"/>
      <c r="J57" s="456"/>
      <c r="K57" s="65" t="str">
        <f t="shared" si="0"/>
        <v/>
      </c>
      <c r="L57" s="66" t="str">
        <f t="shared" si="1"/>
        <v/>
      </c>
      <c r="M57" s="39" t="str">
        <f t="shared" si="6"/>
        <v/>
      </c>
      <c r="N57" s="39" t="str">
        <f t="shared" si="7"/>
        <v/>
      </c>
      <c r="O57" s="39"/>
      <c r="P57" s="39"/>
      <c r="Q57" s="39"/>
      <c r="R57" s="39"/>
      <c r="S57" s="39"/>
      <c r="T57" s="39"/>
      <c r="U57" s="39">
        <f t="shared" si="8"/>
        <v>0</v>
      </c>
      <c r="V57" s="39" t="str">
        <f t="shared" si="2"/>
        <v/>
      </c>
      <c r="W57" s="39">
        <f t="shared" si="9"/>
        <v>1</v>
      </c>
      <c r="X57" s="39" t="str">
        <f t="shared" si="10"/>
        <v/>
      </c>
      <c r="Y57" s="33" t="str">
        <f t="shared" si="3"/>
        <v/>
      </c>
      <c r="Z57" s="33" t="str">
        <f t="shared" si="4"/>
        <v/>
      </c>
      <c r="AA57" s="33" t="e">
        <f t="shared" si="5"/>
        <v>#VALUE!</v>
      </c>
      <c r="AB57" s="33" t="str">
        <f>IFERROR(VLOOKUP($AA57,分類!C:E,3,FALSE),"")</f>
        <v/>
      </c>
    </row>
    <row r="58" spans="1:28" x14ac:dyDescent="0.15">
      <c r="A58" s="33">
        <v>28</v>
      </c>
      <c r="B58" s="64"/>
      <c r="C58" s="453"/>
      <c r="D58" s="453"/>
      <c r="E58" s="454"/>
      <c r="F58" s="454"/>
      <c r="G58" s="455"/>
      <c r="H58" s="455"/>
      <c r="I58" s="455"/>
      <c r="J58" s="456"/>
      <c r="K58" s="65" t="str">
        <f t="shared" si="0"/>
        <v/>
      </c>
      <c r="L58" s="66" t="str">
        <f t="shared" si="1"/>
        <v/>
      </c>
      <c r="M58" s="39" t="str">
        <f t="shared" si="6"/>
        <v/>
      </c>
      <c r="N58" s="39" t="str">
        <f t="shared" si="7"/>
        <v/>
      </c>
      <c r="O58" s="39"/>
      <c r="P58" s="39"/>
      <c r="Q58" s="39"/>
      <c r="R58" s="39"/>
      <c r="S58" s="39"/>
      <c r="T58" s="39"/>
      <c r="U58" s="39">
        <f t="shared" si="8"/>
        <v>0</v>
      </c>
      <c r="V58" s="39" t="str">
        <f t="shared" si="2"/>
        <v/>
      </c>
      <c r="W58" s="39">
        <f t="shared" si="9"/>
        <v>1</v>
      </c>
      <c r="X58" s="39" t="str">
        <f t="shared" si="10"/>
        <v/>
      </c>
      <c r="Y58" s="33" t="str">
        <f t="shared" si="3"/>
        <v/>
      </c>
      <c r="Z58" s="33" t="str">
        <f t="shared" si="4"/>
        <v/>
      </c>
      <c r="AA58" s="33" t="e">
        <f t="shared" si="5"/>
        <v>#VALUE!</v>
      </c>
      <c r="AB58" s="33" t="str">
        <f>IFERROR(VLOOKUP($AA58,分類!C:E,3,FALSE),"")</f>
        <v/>
      </c>
    </row>
    <row r="59" spans="1:28" x14ac:dyDescent="0.15">
      <c r="A59" s="33">
        <v>29</v>
      </c>
      <c r="B59" s="64"/>
      <c r="C59" s="453"/>
      <c r="D59" s="453"/>
      <c r="E59" s="454"/>
      <c r="F59" s="454"/>
      <c r="G59" s="455"/>
      <c r="H59" s="455"/>
      <c r="I59" s="455"/>
      <c r="J59" s="456"/>
      <c r="K59" s="65" t="str">
        <f t="shared" si="0"/>
        <v/>
      </c>
      <c r="L59" s="66" t="str">
        <f t="shared" si="1"/>
        <v/>
      </c>
      <c r="M59" s="39" t="str">
        <f t="shared" si="6"/>
        <v/>
      </c>
      <c r="N59" s="39" t="str">
        <f t="shared" si="7"/>
        <v/>
      </c>
      <c r="O59" s="39"/>
      <c r="P59" s="39"/>
      <c r="Q59" s="39"/>
      <c r="R59" s="39"/>
      <c r="S59" s="39"/>
      <c r="T59" s="39"/>
      <c r="U59" s="39">
        <f t="shared" si="8"/>
        <v>0</v>
      </c>
      <c r="V59" s="39" t="str">
        <f t="shared" si="2"/>
        <v/>
      </c>
      <c r="W59" s="39">
        <f t="shared" si="9"/>
        <v>1</v>
      </c>
      <c r="X59" s="39" t="str">
        <f t="shared" si="10"/>
        <v/>
      </c>
      <c r="Y59" s="33" t="str">
        <f t="shared" si="3"/>
        <v/>
      </c>
      <c r="Z59" s="33" t="str">
        <f t="shared" si="4"/>
        <v/>
      </c>
      <c r="AA59" s="33" t="e">
        <f t="shared" si="5"/>
        <v>#VALUE!</v>
      </c>
      <c r="AB59" s="33" t="str">
        <f>IFERROR(VLOOKUP($AA59,分類!C:E,3,FALSE),"")</f>
        <v/>
      </c>
    </row>
    <row r="60" spans="1:28" x14ac:dyDescent="0.15">
      <c r="A60" s="33">
        <v>30</v>
      </c>
      <c r="B60" s="64"/>
      <c r="C60" s="453"/>
      <c r="D60" s="453"/>
      <c r="E60" s="454"/>
      <c r="F60" s="454"/>
      <c r="G60" s="455"/>
      <c r="H60" s="455"/>
      <c r="I60" s="455"/>
      <c r="J60" s="456"/>
      <c r="K60" s="65" t="str">
        <f t="shared" si="0"/>
        <v/>
      </c>
      <c r="L60" s="66" t="str">
        <f t="shared" si="1"/>
        <v/>
      </c>
      <c r="M60" s="39" t="str">
        <f t="shared" si="6"/>
        <v/>
      </c>
      <c r="N60" s="39" t="str">
        <f t="shared" si="7"/>
        <v/>
      </c>
      <c r="O60" s="39"/>
      <c r="P60" s="39"/>
      <c r="Q60" s="39"/>
      <c r="R60" s="39"/>
      <c r="S60" s="39"/>
      <c r="T60" s="39"/>
      <c r="U60" s="39">
        <f t="shared" si="8"/>
        <v>0</v>
      </c>
      <c r="V60" s="39" t="str">
        <f t="shared" si="2"/>
        <v/>
      </c>
      <c r="W60" s="39">
        <f t="shared" si="9"/>
        <v>1</v>
      </c>
      <c r="X60" s="39" t="str">
        <f t="shared" si="10"/>
        <v/>
      </c>
      <c r="Y60" s="33" t="str">
        <f t="shared" si="3"/>
        <v/>
      </c>
      <c r="Z60" s="33" t="str">
        <f t="shared" si="4"/>
        <v/>
      </c>
      <c r="AA60" s="33" t="e">
        <f t="shared" si="5"/>
        <v>#VALUE!</v>
      </c>
      <c r="AB60" s="33" t="str">
        <f>IFERROR(VLOOKUP($AA60,分類!C:E,3,FALSE),"")</f>
        <v/>
      </c>
    </row>
    <row r="61" spans="1:28" x14ac:dyDescent="0.15">
      <c r="A61" s="33">
        <v>31</v>
      </c>
      <c r="B61" s="64"/>
      <c r="C61" s="453"/>
      <c r="D61" s="453"/>
      <c r="E61" s="454"/>
      <c r="F61" s="454"/>
      <c r="G61" s="455"/>
      <c r="H61" s="455"/>
      <c r="I61" s="455"/>
      <c r="J61" s="456"/>
      <c r="K61" s="65" t="str">
        <f t="shared" si="0"/>
        <v/>
      </c>
      <c r="L61" s="66" t="str">
        <f t="shared" si="1"/>
        <v/>
      </c>
      <c r="M61" s="39" t="str">
        <f t="shared" si="6"/>
        <v/>
      </c>
      <c r="N61" s="39" t="str">
        <f t="shared" si="7"/>
        <v/>
      </c>
      <c r="O61" s="39"/>
      <c r="P61" s="39"/>
      <c r="Q61" s="39"/>
      <c r="R61" s="39"/>
      <c r="S61" s="39"/>
      <c r="T61" s="39"/>
      <c r="U61" s="39">
        <f t="shared" si="8"/>
        <v>0</v>
      </c>
      <c r="V61" s="39" t="str">
        <f t="shared" si="2"/>
        <v/>
      </c>
      <c r="W61" s="39">
        <f t="shared" si="9"/>
        <v>1</v>
      </c>
      <c r="X61" s="39" t="str">
        <f t="shared" si="10"/>
        <v/>
      </c>
      <c r="Y61" s="33" t="str">
        <f t="shared" si="3"/>
        <v/>
      </c>
      <c r="Z61" s="33" t="str">
        <f t="shared" si="4"/>
        <v/>
      </c>
      <c r="AA61" s="33" t="e">
        <f t="shared" si="5"/>
        <v>#VALUE!</v>
      </c>
      <c r="AB61" s="33" t="str">
        <f>IFERROR(VLOOKUP($AA61,分類!C:E,3,FALSE),"")</f>
        <v/>
      </c>
    </row>
    <row r="62" spans="1:28" x14ac:dyDescent="0.15">
      <c r="A62" s="33">
        <v>32</v>
      </c>
      <c r="B62" s="64"/>
      <c r="C62" s="453"/>
      <c r="D62" s="453"/>
      <c r="E62" s="454"/>
      <c r="F62" s="454"/>
      <c r="G62" s="455"/>
      <c r="H62" s="455"/>
      <c r="I62" s="455"/>
      <c r="J62" s="456"/>
      <c r="K62" s="65" t="str">
        <f t="shared" si="0"/>
        <v/>
      </c>
      <c r="L62" s="66" t="str">
        <f t="shared" si="1"/>
        <v/>
      </c>
      <c r="M62" s="39" t="str">
        <f t="shared" si="6"/>
        <v/>
      </c>
      <c r="N62" s="39" t="str">
        <f t="shared" si="7"/>
        <v/>
      </c>
      <c r="O62" s="39"/>
      <c r="P62" s="39"/>
      <c r="Q62" s="39"/>
      <c r="R62" s="39"/>
      <c r="S62" s="39"/>
      <c r="T62" s="39"/>
      <c r="U62" s="39">
        <f t="shared" si="8"/>
        <v>0</v>
      </c>
      <c r="V62" s="39" t="str">
        <f t="shared" si="2"/>
        <v/>
      </c>
      <c r="W62" s="39">
        <f t="shared" si="9"/>
        <v>1</v>
      </c>
      <c r="X62" s="39" t="str">
        <f t="shared" si="10"/>
        <v/>
      </c>
      <c r="Y62" s="33" t="str">
        <f t="shared" si="3"/>
        <v/>
      </c>
      <c r="Z62" s="33" t="str">
        <f t="shared" si="4"/>
        <v/>
      </c>
      <c r="AA62" s="33" t="e">
        <f t="shared" si="5"/>
        <v>#VALUE!</v>
      </c>
      <c r="AB62" s="33" t="str">
        <f>IFERROR(VLOOKUP($AA62,分類!C:E,3,FALSE),"")</f>
        <v/>
      </c>
    </row>
    <row r="63" spans="1:28" x14ac:dyDescent="0.15">
      <c r="A63" s="33">
        <v>33</v>
      </c>
      <c r="B63" s="64"/>
      <c r="C63" s="453"/>
      <c r="D63" s="453"/>
      <c r="E63" s="454"/>
      <c r="F63" s="454"/>
      <c r="G63" s="455"/>
      <c r="H63" s="455"/>
      <c r="I63" s="455"/>
      <c r="J63" s="456"/>
      <c r="K63" s="65" t="str">
        <f t="shared" si="0"/>
        <v/>
      </c>
      <c r="L63" s="66" t="str">
        <f t="shared" si="1"/>
        <v/>
      </c>
      <c r="M63" s="39" t="str">
        <f t="shared" si="6"/>
        <v/>
      </c>
      <c r="N63" s="39" t="str">
        <f t="shared" si="7"/>
        <v/>
      </c>
      <c r="O63" s="39"/>
      <c r="P63" s="39"/>
      <c r="Q63" s="39"/>
      <c r="R63" s="39"/>
      <c r="S63" s="39"/>
      <c r="T63" s="39"/>
      <c r="U63" s="39">
        <f t="shared" si="8"/>
        <v>0</v>
      </c>
      <c r="V63" s="39" t="str">
        <f t="shared" si="2"/>
        <v/>
      </c>
      <c r="W63" s="39">
        <f t="shared" si="9"/>
        <v>1</v>
      </c>
      <c r="X63" s="39" t="str">
        <f t="shared" si="10"/>
        <v/>
      </c>
      <c r="Y63" s="33" t="str">
        <f t="shared" si="3"/>
        <v/>
      </c>
      <c r="Z63" s="33" t="str">
        <f t="shared" si="4"/>
        <v/>
      </c>
      <c r="AA63" s="33" t="e">
        <f t="shared" si="5"/>
        <v>#VALUE!</v>
      </c>
      <c r="AB63" s="33" t="str">
        <f>IFERROR(VLOOKUP($AA63,分類!C:E,3,FALSE),"")</f>
        <v/>
      </c>
    </row>
    <row r="64" spans="1:28" x14ac:dyDescent="0.15">
      <c r="A64" s="33">
        <v>34</v>
      </c>
      <c r="B64" s="64"/>
      <c r="C64" s="453"/>
      <c r="D64" s="453"/>
      <c r="E64" s="454"/>
      <c r="F64" s="454"/>
      <c r="G64" s="455"/>
      <c r="H64" s="455"/>
      <c r="I64" s="455"/>
      <c r="J64" s="456"/>
      <c r="K64" s="65" t="str">
        <f t="shared" si="0"/>
        <v/>
      </c>
      <c r="L64" s="66" t="str">
        <f t="shared" si="1"/>
        <v/>
      </c>
      <c r="M64" s="39" t="str">
        <f t="shared" si="6"/>
        <v/>
      </c>
      <c r="N64" s="39" t="str">
        <f t="shared" si="7"/>
        <v/>
      </c>
      <c r="O64" s="39"/>
      <c r="P64" s="39"/>
      <c r="Q64" s="39"/>
      <c r="R64" s="39"/>
      <c r="S64" s="39"/>
      <c r="T64" s="39"/>
      <c r="U64" s="39">
        <f t="shared" si="8"/>
        <v>0</v>
      </c>
      <c r="V64" s="39" t="str">
        <f t="shared" si="2"/>
        <v/>
      </c>
      <c r="W64" s="39">
        <f t="shared" si="9"/>
        <v>1</v>
      </c>
      <c r="X64" s="39" t="str">
        <f t="shared" si="10"/>
        <v/>
      </c>
      <c r="Y64" s="33" t="str">
        <f t="shared" si="3"/>
        <v/>
      </c>
      <c r="Z64" s="33" t="str">
        <f t="shared" si="4"/>
        <v/>
      </c>
      <c r="AA64" s="33" t="e">
        <f t="shared" si="5"/>
        <v>#VALUE!</v>
      </c>
      <c r="AB64" s="33" t="str">
        <f>IFERROR(VLOOKUP($AA64,分類!C:E,3,FALSE),"")</f>
        <v/>
      </c>
    </row>
    <row r="65" spans="1:28" x14ac:dyDescent="0.15">
      <c r="A65" s="33">
        <v>35</v>
      </c>
      <c r="B65" s="64"/>
      <c r="C65" s="453"/>
      <c r="D65" s="453"/>
      <c r="E65" s="454"/>
      <c r="F65" s="454"/>
      <c r="G65" s="455"/>
      <c r="H65" s="455"/>
      <c r="I65" s="455"/>
      <c r="J65" s="456"/>
      <c r="K65" s="65" t="str">
        <f t="shared" si="0"/>
        <v/>
      </c>
      <c r="L65" s="66" t="str">
        <f t="shared" si="1"/>
        <v/>
      </c>
      <c r="M65" s="39" t="str">
        <f t="shared" si="6"/>
        <v/>
      </c>
      <c r="N65" s="39" t="str">
        <f t="shared" si="7"/>
        <v/>
      </c>
      <c r="O65" s="39"/>
      <c r="P65" s="39"/>
      <c r="Q65" s="39"/>
      <c r="R65" s="39"/>
      <c r="S65" s="39"/>
      <c r="T65" s="39"/>
      <c r="U65" s="39">
        <f t="shared" si="8"/>
        <v>0</v>
      </c>
      <c r="V65" s="39" t="str">
        <f t="shared" si="2"/>
        <v/>
      </c>
      <c r="W65" s="39">
        <f t="shared" si="9"/>
        <v>1</v>
      </c>
      <c r="X65" s="39" t="str">
        <f t="shared" si="10"/>
        <v/>
      </c>
      <c r="Y65" s="33" t="str">
        <f t="shared" si="3"/>
        <v/>
      </c>
      <c r="Z65" s="33" t="str">
        <f t="shared" si="4"/>
        <v/>
      </c>
      <c r="AA65" s="33" t="e">
        <f t="shared" si="5"/>
        <v>#VALUE!</v>
      </c>
      <c r="AB65" s="33" t="str">
        <f>IFERROR(VLOOKUP($AA65,分類!C:E,3,FALSE),"")</f>
        <v/>
      </c>
    </row>
    <row r="66" spans="1:28" x14ac:dyDescent="0.15">
      <c r="A66" s="33">
        <v>36</v>
      </c>
      <c r="B66" s="64"/>
      <c r="C66" s="453"/>
      <c r="D66" s="453"/>
      <c r="E66" s="454"/>
      <c r="F66" s="454"/>
      <c r="G66" s="455"/>
      <c r="H66" s="455"/>
      <c r="I66" s="455"/>
      <c r="J66" s="456"/>
      <c r="K66" s="65" t="str">
        <f t="shared" si="0"/>
        <v/>
      </c>
      <c r="L66" s="66" t="str">
        <f t="shared" si="1"/>
        <v/>
      </c>
      <c r="M66" s="39" t="str">
        <f t="shared" si="6"/>
        <v/>
      </c>
      <c r="N66" s="39" t="str">
        <f t="shared" si="7"/>
        <v/>
      </c>
      <c r="O66" s="39"/>
      <c r="P66" s="39"/>
      <c r="Q66" s="39"/>
      <c r="R66" s="39"/>
      <c r="S66" s="39"/>
      <c r="T66" s="39"/>
      <c r="U66" s="39">
        <f t="shared" si="8"/>
        <v>0</v>
      </c>
      <c r="V66" s="39" t="str">
        <f t="shared" si="2"/>
        <v/>
      </c>
      <c r="W66" s="39">
        <f t="shared" si="9"/>
        <v>1</v>
      </c>
      <c r="X66" s="39" t="str">
        <f t="shared" si="10"/>
        <v/>
      </c>
      <c r="Y66" s="33" t="str">
        <f t="shared" si="3"/>
        <v/>
      </c>
      <c r="Z66" s="33" t="str">
        <f t="shared" si="4"/>
        <v/>
      </c>
      <c r="AA66" s="33" t="e">
        <f t="shared" si="5"/>
        <v>#VALUE!</v>
      </c>
      <c r="AB66" s="33" t="str">
        <f>IFERROR(VLOOKUP($AA66,分類!C:E,3,FALSE),"")</f>
        <v/>
      </c>
    </row>
    <row r="67" spans="1:28" x14ac:dyDescent="0.15">
      <c r="A67" s="33">
        <v>37</v>
      </c>
      <c r="B67" s="64"/>
      <c r="C67" s="453"/>
      <c r="D67" s="453"/>
      <c r="E67" s="454"/>
      <c r="F67" s="454"/>
      <c r="G67" s="455"/>
      <c r="H67" s="455"/>
      <c r="I67" s="455"/>
      <c r="J67" s="456"/>
      <c r="K67" s="65" t="str">
        <f t="shared" si="0"/>
        <v/>
      </c>
      <c r="L67" s="66" t="str">
        <f t="shared" si="1"/>
        <v/>
      </c>
      <c r="M67" s="39" t="str">
        <f t="shared" si="6"/>
        <v/>
      </c>
      <c r="N67" s="39" t="str">
        <f t="shared" si="7"/>
        <v/>
      </c>
      <c r="O67" s="39"/>
      <c r="P67" s="39"/>
      <c r="Q67" s="39"/>
      <c r="R67" s="39"/>
      <c r="S67" s="39"/>
      <c r="T67" s="39"/>
      <c r="U67" s="39">
        <f t="shared" si="8"/>
        <v>0</v>
      </c>
      <c r="V67" s="39" t="str">
        <f t="shared" si="2"/>
        <v/>
      </c>
      <c r="W67" s="39">
        <f t="shared" si="9"/>
        <v>1</v>
      </c>
      <c r="X67" s="39" t="str">
        <f t="shared" si="10"/>
        <v/>
      </c>
      <c r="Y67" s="33" t="str">
        <f t="shared" si="3"/>
        <v/>
      </c>
      <c r="Z67" s="33" t="str">
        <f t="shared" si="4"/>
        <v/>
      </c>
      <c r="AA67" s="33" t="e">
        <f t="shared" si="5"/>
        <v>#VALUE!</v>
      </c>
      <c r="AB67" s="33" t="str">
        <f>IFERROR(VLOOKUP($AA67,分類!C:E,3,FALSE),"")</f>
        <v/>
      </c>
    </row>
    <row r="68" spans="1:28" x14ac:dyDescent="0.15">
      <c r="A68" s="33">
        <v>38</v>
      </c>
      <c r="B68" s="64"/>
      <c r="C68" s="453"/>
      <c r="D68" s="453"/>
      <c r="E68" s="454"/>
      <c r="F68" s="454"/>
      <c r="G68" s="455"/>
      <c r="H68" s="455"/>
      <c r="I68" s="455"/>
      <c r="J68" s="456"/>
      <c r="K68" s="65" t="str">
        <f t="shared" si="0"/>
        <v/>
      </c>
      <c r="L68" s="66" t="str">
        <f t="shared" si="1"/>
        <v/>
      </c>
      <c r="M68" s="39" t="str">
        <f t="shared" si="6"/>
        <v/>
      </c>
      <c r="N68" s="39" t="str">
        <f t="shared" si="7"/>
        <v/>
      </c>
      <c r="O68" s="39"/>
      <c r="P68" s="39"/>
      <c r="Q68" s="39"/>
      <c r="R68" s="39"/>
      <c r="S68" s="39"/>
      <c r="T68" s="39"/>
      <c r="U68" s="39">
        <f t="shared" si="8"/>
        <v>0</v>
      </c>
      <c r="V68" s="39" t="str">
        <f t="shared" si="2"/>
        <v/>
      </c>
      <c r="W68" s="39">
        <f t="shared" si="9"/>
        <v>1</v>
      </c>
      <c r="X68" s="39" t="str">
        <f t="shared" si="10"/>
        <v/>
      </c>
      <c r="Y68" s="33" t="str">
        <f t="shared" si="3"/>
        <v/>
      </c>
      <c r="Z68" s="33" t="str">
        <f t="shared" si="4"/>
        <v/>
      </c>
      <c r="AA68" s="33" t="e">
        <f t="shared" si="5"/>
        <v>#VALUE!</v>
      </c>
      <c r="AB68" s="33" t="str">
        <f>IFERROR(VLOOKUP($AA68,分類!C:E,3,FALSE),"")</f>
        <v/>
      </c>
    </row>
    <row r="69" spans="1:28" x14ac:dyDescent="0.15">
      <c r="A69" s="33">
        <v>39</v>
      </c>
      <c r="B69" s="64"/>
      <c r="C69" s="453"/>
      <c r="D69" s="453"/>
      <c r="E69" s="454"/>
      <c r="F69" s="454"/>
      <c r="G69" s="455"/>
      <c r="H69" s="455"/>
      <c r="I69" s="455"/>
      <c r="J69" s="456"/>
      <c r="K69" s="65" t="str">
        <f t="shared" si="0"/>
        <v/>
      </c>
      <c r="L69" s="66" t="str">
        <f t="shared" si="1"/>
        <v/>
      </c>
      <c r="M69" s="39" t="str">
        <f t="shared" si="6"/>
        <v/>
      </c>
      <c r="N69" s="39" t="str">
        <f t="shared" si="7"/>
        <v/>
      </c>
      <c r="O69" s="39"/>
      <c r="P69" s="39"/>
      <c r="Q69" s="39"/>
      <c r="R69" s="39"/>
      <c r="S69" s="39"/>
      <c r="T69" s="39"/>
      <c r="U69" s="39">
        <f t="shared" si="8"/>
        <v>0</v>
      </c>
      <c r="V69" s="39" t="str">
        <f t="shared" si="2"/>
        <v/>
      </c>
      <c r="W69" s="39">
        <f t="shared" si="9"/>
        <v>1</v>
      </c>
      <c r="X69" s="39" t="str">
        <f t="shared" si="10"/>
        <v/>
      </c>
      <c r="Y69" s="33" t="str">
        <f t="shared" si="3"/>
        <v/>
      </c>
      <c r="Z69" s="33" t="str">
        <f t="shared" si="4"/>
        <v/>
      </c>
      <c r="AA69" s="33" t="e">
        <f t="shared" si="5"/>
        <v>#VALUE!</v>
      </c>
      <c r="AB69" s="33" t="str">
        <f>IFERROR(VLOOKUP($AA69,分類!C:E,3,FALSE),"")</f>
        <v/>
      </c>
    </row>
    <row r="70" spans="1:28" x14ac:dyDescent="0.15">
      <c r="A70" s="33">
        <v>40</v>
      </c>
      <c r="B70" s="64"/>
      <c r="C70" s="453"/>
      <c r="D70" s="453"/>
      <c r="E70" s="454"/>
      <c r="F70" s="454"/>
      <c r="G70" s="455"/>
      <c r="H70" s="455"/>
      <c r="I70" s="455"/>
      <c r="J70" s="456"/>
      <c r="K70" s="65" t="str">
        <f t="shared" si="0"/>
        <v/>
      </c>
      <c r="L70" s="66" t="str">
        <f t="shared" si="1"/>
        <v/>
      </c>
      <c r="M70" s="39" t="str">
        <f t="shared" si="6"/>
        <v/>
      </c>
      <c r="N70" s="39" t="str">
        <f t="shared" si="7"/>
        <v/>
      </c>
      <c r="O70" s="39"/>
      <c r="P70" s="39"/>
      <c r="Q70" s="39"/>
      <c r="R70" s="39"/>
      <c r="S70" s="39"/>
      <c r="T70" s="39"/>
      <c r="U70" s="39">
        <f t="shared" si="8"/>
        <v>0</v>
      </c>
      <c r="V70" s="39" t="str">
        <f t="shared" si="2"/>
        <v/>
      </c>
      <c r="W70" s="39">
        <f t="shared" si="9"/>
        <v>1</v>
      </c>
      <c r="X70" s="39" t="str">
        <f t="shared" si="10"/>
        <v/>
      </c>
      <c r="Y70" s="33" t="str">
        <f t="shared" si="3"/>
        <v/>
      </c>
      <c r="Z70" s="33" t="str">
        <f t="shared" si="4"/>
        <v/>
      </c>
      <c r="AA70" s="33" t="e">
        <f t="shared" si="5"/>
        <v>#VALUE!</v>
      </c>
      <c r="AB70" s="33" t="str">
        <f>IFERROR(VLOOKUP($AA70,分類!C:E,3,FALSE),"")</f>
        <v/>
      </c>
    </row>
    <row r="71" spans="1:28" x14ac:dyDescent="0.15">
      <c r="A71" s="33">
        <v>41</v>
      </c>
      <c r="B71" s="64"/>
      <c r="C71" s="453"/>
      <c r="D71" s="453"/>
      <c r="E71" s="454"/>
      <c r="F71" s="454"/>
      <c r="G71" s="455"/>
      <c r="H71" s="455"/>
      <c r="I71" s="455"/>
      <c r="J71" s="456"/>
      <c r="K71" s="65" t="str">
        <f t="shared" si="0"/>
        <v/>
      </c>
      <c r="L71" s="66" t="str">
        <f t="shared" si="1"/>
        <v/>
      </c>
      <c r="M71" s="39" t="str">
        <f t="shared" si="6"/>
        <v/>
      </c>
      <c r="N71" s="39" t="str">
        <f t="shared" si="7"/>
        <v/>
      </c>
      <c r="O71" s="39"/>
      <c r="P71" s="39"/>
      <c r="Q71" s="39"/>
      <c r="R71" s="39"/>
      <c r="S71" s="39"/>
      <c r="T71" s="39"/>
      <c r="U71" s="39">
        <f t="shared" si="8"/>
        <v>0</v>
      </c>
      <c r="V71" s="39" t="str">
        <f t="shared" si="2"/>
        <v/>
      </c>
      <c r="W71" s="39">
        <f t="shared" si="9"/>
        <v>1</v>
      </c>
      <c r="X71" s="39" t="str">
        <f t="shared" si="10"/>
        <v/>
      </c>
      <c r="Y71" s="33" t="str">
        <f t="shared" si="3"/>
        <v/>
      </c>
      <c r="Z71" s="33" t="str">
        <f t="shared" si="4"/>
        <v/>
      </c>
      <c r="AA71" s="33" t="e">
        <f t="shared" si="5"/>
        <v>#VALUE!</v>
      </c>
      <c r="AB71" s="33" t="str">
        <f>IFERROR(VLOOKUP($AA71,分類!C:E,3,FALSE),"")</f>
        <v/>
      </c>
    </row>
    <row r="72" spans="1:28" x14ac:dyDescent="0.15">
      <c r="A72" s="33">
        <v>42</v>
      </c>
      <c r="B72" s="64"/>
      <c r="C72" s="453"/>
      <c r="D72" s="453"/>
      <c r="E72" s="454"/>
      <c r="F72" s="454"/>
      <c r="G72" s="455"/>
      <c r="H72" s="455"/>
      <c r="I72" s="455"/>
      <c r="J72" s="456"/>
      <c r="K72" s="65" t="str">
        <f t="shared" si="0"/>
        <v/>
      </c>
      <c r="L72" s="66" t="str">
        <f t="shared" si="1"/>
        <v/>
      </c>
      <c r="M72" s="39" t="str">
        <f t="shared" si="6"/>
        <v/>
      </c>
      <c r="N72" s="39" t="str">
        <f t="shared" si="7"/>
        <v/>
      </c>
      <c r="O72" s="39"/>
      <c r="P72" s="39"/>
      <c r="Q72" s="39"/>
      <c r="R72" s="39"/>
      <c r="S72" s="39"/>
      <c r="T72" s="39"/>
      <c r="U72" s="39">
        <f t="shared" si="8"/>
        <v>0</v>
      </c>
      <c r="V72" s="39" t="str">
        <f t="shared" si="2"/>
        <v/>
      </c>
      <c r="W72" s="39">
        <f t="shared" si="9"/>
        <v>1</v>
      </c>
      <c r="X72" s="39" t="str">
        <f t="shared" si="10"/>
        <v/>
      </c>
      <c r="Y72" s="33" t="str">
        <f t="shared" si="3"/>
        <v/>
      </c>
      <c r="Z72" s="33" t="str">
        <f t="shared" si="4"/>
        <v/>
      </c>
      <c r="AA72" s="33" t="e">
        <f t="shared" si="5"/>
        <v>#VALUE!</v>
      </c>
      <c r="AB72" s="33" t="str">
        <f>IFERROR(VLOOKUP($AA72,分類!C:E,3,FALSE),"")</f>
        <v/>
      </c>
    </row>
    <row r="73" spans="1:28" x14ac:dyDescent="0.15">
      <c r="A73" s="33">
        <v>43</v>
      </c>
      <c r="B73" s="64"/>
      <c r="C73" s="453"/>
      <c r="D73" s="453"/>
      <c r="E73" s="454"/>
      <c r="F73" s="454"/>
      <c r="G73" s="455"/>
      <c r="H73" s="455"/>
      <c r="I73" s="455"/>
      <c r="J73" s="456"/>
      <c r="K73" s="65" t="str">
        <f t="shared" si="0"/>
        <v/>
      </c>
      <c r="L73" s="66" t="str">
        <f t="shared" si="1"/>
        <v/>
      </c>
      <c r="M73" s="39" t="str">
        <f t="shared" si="6"/>
        <v/>
      </c>
      <c r="N73" s="39" t="str">
        <f t="shared" si="7"/>
        <v/>
      </c>
      <c r="O73" s="39"/>
      <c r="P73" s="39"/>
      <c r="Q73" s="39"/>
      <c r="R73" s="39"/>
      <c r="S73" s="39"/>
      <c r="T73" s="39"/>
      <c r="U73" s="39">
        <f t="shared" si="8"/>
        <v>0</v>
      </c>
      <c r="V73" s="39" t="str">
        <f t="shared" si="2"/>
        <v/>
      </c>
      <c r="W73" s="39">
        <f t="shared" si="9"/>
        <v>1</v>
      </c>
      <c r="X73" s="39" t="str">
        <f t="shared" si="10"/>
        <v/>
      </c>
      <c r="Y73" s="33" t="str">
        <f t="shared" si="3"/>
        <v/>
      </c>
      <c r="Z73" s="33" t="str">
        <f t="shared" si="4"/>
        <v/>
      </c>
      <c r="AA73" s="33" t="e">
        <f t="shared" si="5"/>
        <v>#VALUE!</v>
      </c>
      <c r="AB73" s="33" t="str">
        <f>IFERROR(VLOOKUP($AA73,分類!C:E,3,FALSE),"")</f>
        <v/>
      </c>
    </row>
    <row r="74" spans="1:28" x14ac:dyDescent="0.15">
      <c r="A74" s="33">
        <v>44</v>
      </c>
      <c r="B74" s="64"/>
      <c r="C74" s="453"/>
      <c r="D74" s="453"/>
      <c r="E74" s="454"/>
      <c r="F74" s="454"/>
      <c r="G74" s="455"/>
      <c r="H74" s="455"/>
      <c r="I74" s="455"/>
      <c r="J74" s="456"/>
      <c r="K74" s="65" t="str">
        <f t="shared" si="0"/>
        <v/>
      </c>
      <c r="L74" s="66" t="str">
        <f t="shared" si="1"/>
        <v/>
      </c>
      <c r="M74" s="39" t="str">
        <f t="shared" si="6"/>
        <v/>
      </c>
      <c r="N74" s="39" t="str">
        <f t="shared" si="7"/>
        <v/>
      </c>
      <c r="O74" s="39"/>
      <c r="P74" s="39"/>
      <c r="Q74" s="39"/>
      <c r="R74" s="39"/>
      <c r="S74" s="39"/>
      <c r="T74" s="39"/>
      <c r="U74" s="39">
        <f t="shared" si="8"/>
        <v>0</v>
      </c>
      <c r="V74" s="39" t="str">
        <f t="shared" si="2"/>
        <v/>
      </c>
      <c r="W74" s="39">
        <f t="shared" si="9"/>
        <v>1</v>
      </c>
      <c r="X74" s="39" t="str">
        <f t="shared" si="10"/>
        <v/>
      </c>
      <c r="Y74" s="33" t="str">
        <f t="shared" si="3"/>
        <v/>
      </c>
      <c r="Z74" s="33" t="str">
        <f t="shared" si="4"/>
        <v/>
      </c>
      <c r="AA74" s="33" t="e">
        <f t="shared" si="5"/>
        <v>#VALUE!</v>
      </c>
      <c r="AB74" s="33" t="str">
        <f>IFERROR(VLOOKUP($AA74,分類!C:E,3,FALSE),"")</f>
        <v/>
      </c>
    </row>
    <row r="75" spans="1:28" x14ac:dyDescent="0.15">
      <c r="A75" s="33">
        <v>45</v>
      </c>
      <c r="B75" s="64"/>
      <c r="C75" s="453"/>
      <c r="D75" s="453"/>
      <c r="E75" s="454"/>
      <c r="F75" s="454"/>
      <c r="G75" s="455"/>
      <c r="H75" s="455"/>
      <c r="I75" s="455"/>
      <c r="J75" s="456"/>
      <c r="K75" s="65" t="str">
        <f t="shared" si="0"/>
        <v/>
      </c>
      <c r="L75" s="66" t="str">
        <f t="shared" si="1"/>
        <v/>
      </c>
      <c r="M75" s="39" t="str">
        <f t="shared" si="6"/>
        <v/>
      </c>
      <c r="N75" s="39" t="str">
        <f t="shared" si="7"/>
        <v/>
      </c>
      <c r="O75" s="39"/>
      <c r="P75" s="39"/>
      <c r="Q75" s="39"/>
      <c r="R75" s="39"/>
      <c r="S75" s="39"/>
      <c r="T75" s="39"/>
      <c r="U75" s="39">
        <f t="shared" si="8"/>
        <v>0</v>
      </c>
      <c r="V75" s="39" t="str">
        <f t="shared" si="2"/>
        <v/>
      </c>
      <c r="W75" s="39">
        <f t="shared" si="9"/>
        <v>1</v>
      </c>
      <c r="X75" s="39" t="str">
        <f t="shared" si="10"/>
        <v/>
      </c>
      <c r="Y75" s="33" t="str">
        <f t="shared" si="3"/>
        <v/>
      </c>
      <c r="Z75" s="33" t="str">
        <f t="shared" si="4"/>
        <v/>
      </c>
      <c r="AA75" s="33" t="e">
        <f t="shared" si="5"/>
        <v>#VALUE!</v>
      </c>
      <c r="AB75" s="33" t="str">
        <f>IFERROR(VLOOKUP($AA75,分類!C:E,3,FALSE),"")</f>
        <v/>
      </c>
    </row>
    <row r="76" spans="1:28" x14ac:dyDescent="0.15">
      <c r="A76" s="33">
        <v>46</v>
      </c>
      <c r="B76" s="64"/>
      <c r="C76" s="453"/>
      <c r="D76" s="453"/>
      <c r="E76" s="454"/>
      <c r="F76" s="454"/>
      <c r="G76" s="455"/>
      <c r="H76" s="455"/>
      <c r="I76" s="455"/>
      <c r="J76" s="456"/>
      <c r="K76" s="65" t="str">
        <f t="shared" si="0"/>
        <v/>
      </c>
      <c r="L76" s="66" t="str">
        <f t="shared" si="1"/>
        <v/>
      </c>
      <c r="M76" s="39" t="str">
        <f t="shared" si="6"/>
        <v/>
      </c>
      <c r="N76" s="39" t="str">
        <f t="shared" si="7"/>
        <v/>
      </c>
      <c r="O76" s="39"/>
      <c r="P76" s="39"/>
      <c r="Q76" s="39"/>
      <c r="R76" s="39"/>
      <c r="S76" s="39"/>
      <c r="T76" s="39"/>
      <c r="U76" s="39">
        <f t="shared" si="8"/>
        <v>0</v>
      </c>
      <c r="V76" s="39" t="str">
        <f t="shared" si="2"/>
        <v/>
      </c>
      <c r="W76" s="39">
        <f t="shared" si="9"/>
        <v>1</v>
      </c>
      <c r="X76" s="39" t="str">
        <f t="shared" si="10"/>
        <v/>
      </c>
      <c r="Y76" s="33" t="str">
        <f t="shared" si="3"/>
        <v/>
      </c>
      <c r="Z76" s="33" t="str">
        <f t="shared" si="4"/>
        <v/>
      </c>
      <c r="AA76" s="33" t="e">
        <f t="shared" si="5"/>
        <v>#VALUE!</v>
      </c>
      <c r="AB76" s="33" t="str">
        <f>IFERROR(VLOOKUP($AA76,分類!C:E,3,FALSE),"")</f>
        <v/>
      </c>
    </row>
    <row r="77" spans="1:28" x14ac:dyDescent="0.15">
      <c r="A77" s="33">
        <v>47</v>
      </c>
      <c r="B77" s="64"/>
      <c r="C77" s="453"/>
      <c r="D77" s="453"/>
      <c r="E77" s="454"/>
      <c r="F77" s="454"/>
      <c r="G77" s="455"/>
      <c r="H77" s="455"/>
      <c r="I77" s="455"/>
      <c r="J77" s="456"/>
      <c r="K77" s="65" t="str">
        <f t="shared" si="0"/>
        <v/>
      </c>
      <c r="L77" s="66" t="str">
        <f t="shared" si="1"/>
        <v/>
      </c>
      <c r="M77" s="39" t="str">
        <f t="shared" si="6"/>
        <v/>
      </c>
      <c r="N77" s="39" t="str">
        <f t="shared" si="7"/>
        <v/>
      </c>
      <c r="O77" s="39"/>
      <c r="P77" s="39"/>
      <c r="Q77" s="39"/>
      <c r="R77" s="39"/>
      <c r="S77" s="39"/>
      <c r="T77" s="39"/>
      <c r="U77" s="39">
        <f t="shared" si="8"/>
        <v>0</v>
      </c>
      <c r="V77" s="39" t="str">
        <f t="shared" si="2"/>
        <v/>
      </c>
      <c r="W77" s="39">
        <f t="shared" si="9"/>
        <v>1</v>
      </c>
      <c r="X77" s="39" t="str">
        <f t="shared" si="10"/>
        <v/>
      </c>
      <c r="Y77" s="33" t="str">
        <f t="shared" si="3"/>
        <v/>
      </c>
      <c r="Z77" s="33" t="str">
        <f t="shared" si="4"/>
        <v/>
      </c>
      <c r="AA77" s="33" t="e">
        <f t="shared" si="5"/>
        <v>#VALUE!</v>
      </c>
      <c r="AB77" s="33" t="str">
        <f>IFERROR(VLOOKUP($AA77,分類!C:E,3,FALSE),"")</f>
        <v/>
      </c>
    </row>
    <row r="78" spans="1:28" x14ac:dyDescent="0.15">
      <c r="A78" s="33">
        <v>48</v>
      </c>
      <c r="B78" s="64"/>
      <c r="C78" s="453"/>
      <c r="D78" s="453"/>
      <c r="E78" s="454"/>
      <c r="F78" s="454"/>
      <c r="G78" s="455"/>
      <c r="H78" s="455"/>
      <c r="I78" s="455"/>
      <c r="J78" s="456"/>
      <c r="K78" s="65" t="str">
        <f t="shared" si="0"/>
        <v/>
      </c>
      <c r="L78" s="66" t="str">
        <f t="shared" si="1"/>
        <v/>
      </c>
      <c r="M78" s="39" t="str">
        <f t="shared" si="6"/>
        <v/>
      </c>
      <c r="N78" s="39" t="str">
        <f t="shared" si="7"/>
        <v/>
      </c>
      <c r="O78" s="39"/>
      <c r="P78" s="39"/>
      <c r="Q78" s="39"/>
      <c r="R78" s="39"/>
      <c r="S78" s="39"/>
      <c r="T78" s="39"/>
      <c r="U78" s="39">
        <f t="shared" si="8"/>
        <v>0</v>
      </c>
      <c r="V78" s="39" t="str">
        <f t="shared" si="2"/>
        <v/>
      </c>
      <c r="W78" s="39">
        <f t="shared" si="9"/>
        <v>1</v>
      </c>
      <c r="X78" s="39" t="str">
        <f t="shared" si="10"/>
        <v/>
      </c>
      <c r="Y78" s="33" t="str">
        <f t="shared" si="3"/>
        <v/>
      </c>
      <c r="Z78" s="33" t="str">
        <f t="shared" si="4"/>
        <v/>
      </c>
      <c r="AA78" s="33" t="e">
        <f t="shared" si="5"/>
        <v>#VALUE!</v>
      </c>
      <c r="AB78" s="33" t="str">
        <f>IFERROR(VLOOKUP($AA78,分類!C:E,3,FALSE),"")</f>
        <v/>
      </c>
    </row>
    <row r="79" spans="1:28" x14ac:dyDescent="0.15">
      <c r="A79" s="33">
        <v>49</v>
      </c>
      <c r="B79" s="64"/>
      <c r="C79" s="453"/>
      <c r="D79" s="453"/>
      <c r="E79" s="454"/>
      <c r="F79" s="454"/>
      <c r="G79" s="455"/>
      <c r="H79" s="455"/>
      <c r="I79" s="455"/>
      <c r="J79" s="456"/>
      <c r="K79" s="65" t="str">
        <f t="shared" si="0"/>
        <v/>
      </c>
      <c r="L79" s="66" t="str">
        <f t="shared" si="1"/>
        <v/>
      </c>
      <c r="M79" s="39" t="str">
        <f t="shared" si="6"/>
        <v/>
      </c>
      <c r="N79" s="39" t="str">
        <f t="shared" si="7"/>
        <v/>
      </c>
      <c r="O79" s="39"/>
      <c r="P79" s="39"/>
      <c r="Q79" s="39"/>
      <c r="R79" s="39"/>
      <c r="S79" s="39"/>
      <c r="T79" s="39"/>
      <c r="U79" s="39">
        <f t="shared" si="8"/>
        <v>0</v>
      </c>
      <c r="V79" s="39" t="str">
        <f t="shared" si="2"/>
        <v/>
      </c>
      <c r="W79" s="39">
        <f t="shared" si="9"/>
        <v>1</v>
      </c>
      <c r="X79" s="39" t="str">
        <f t="shared" si="10"/>
        <v/>
      </c>
      <c r="Y79" s="33" t="str">
        <f t="shared" si="3"/>
        <v/>
      </c>
      <c r="Z79" s="33" t="str">
        <f t="shared" si="4"/>
        <v/>
      </c>
      <c r="AA79" s="33" t="e">
        <f t="shared" si="5"/>
        <v>#VALUE!</v>
      </c>
      <c r="AB79" s="33" t="str">
        <f>IFERROR(VLOOKUP($AA79,分類!C:E,3,FALSE),"")</f>
        <v/>
      </c>
    </row>
    <row r="80" spans="1:28" x14ac:dyDescent="0.15">
      <c r="A80" s="33">
        <v>50</v>
      </c>
      <c r="B80" s="64"/>
      <c r="C80" s="453"/>
      <c r="D80" s="453"/>
      <c r="E80" s="454"/>
      <c r="F80" s="454"/>
      <c r="G80" s="455"/>
      <c r="H80" s="455"/>
      <c r="I80" s="455"/>
      <c r="J80" s="456"/>
      <c r="K80" s="65" t="str">
        <f t="shared" si="0"/>
        <v/>
      </c>
      <c r="L80" s="66" t="str">
        <f t="shared" si="1"/>
        <v/>
      </c>
      <c r="M80" s="39" t="str">
        <f t="shared" si="6"/>
        <v/>
      </c>
      <c r="N80" s="39" t="str">
        <f t="shared" si="7"/>
        <v/>
      </c>
      <c r="O80" s="39"/>
      <c r="P80" s="39"/>
      <c r="Q80" s="39"/>
      <c r="R80" s="39"/>
      <c r="S80" s="39"/>
      <c r="T80" s="39"/>
      <c r="U80" s="39">
        <f t="shared" si="8"/>
        <v>0</v>
      </c>
      <c r="V80" s="39" t="str">
        <f t="shared" si="2"/>
        <v/>
      </c>
      <c r="W80" s="39">
        <f t="shared" si="9"/>
        <v>1</v>
      </c>
      <c r="X80" s="39" t="str">
        <f t="shared" si="10"/>
        <v/>
      </c>
      <c r="Y80" s="33" t="str">
        <f t="shared" si="3"/>
        <v/>
      </c>
      <c r="Z80" s="33" t="str">
        <f t="shared" si="4"/>
        <v/>
      </c>
      <c r="AA80" s="33" t="e">
        <f t="shared" si="5"/>
        <v>#VALUE!</v>
      </c>
      <c r="AB80" s="33" t="str">
        <f>IFERROR(VLOOKUP($AA80,分類!C:E,3,FALSE),"")</f>
        <v/>
      </c>
    </row>
    <row r="81" spans="1:28" x14ac:dyDescent="0.15">
      <c r="A81" s="33">
        <v>51</v>
      </c>
      <c r="B81" s="64"/>
      <c r="C81" s="453"/>
      <c r="D81" s="453"/>
      <c r="E81" s="454"/>
      <c r="F81" s="454"/>
      <c r="G81" s="455"/>
      <c r="H81" s="455"/>
      <c r="I81" s="455"/>
      <c r="J81" s="456"/>
      <c r="K81" s="65" t="str">
        <f t="shared" si="0"/>
        <v/>
      </c>
      <c r="L81" s="66" t="str">
        <f t="shared" si="1"/>
        <v/>
      </c>
      <c r="M81" s="39" t="str">
        <f t="shared" si="6"/>
        <v/>
      </c>
      <c r="N81" s="39" t="str">
        <f t="shared" si="7"/>
        <v/>
      </c>
      <c r="O81" s="39"/>
      <c r="P81" s="39"/>
      <c r="Q81" s="39"/>
      <c r="R81" s="39"/>
      <c r="S81" s="39"/>
      <c r="T81" s="39"/>
      <c r="U81" s="39">
        <f t="shared" si="8"/>
        <v>0</v>
      </c>
      <c r="V81" s="39" t="str">
        <f t="shared" si="2"/>
        <v/>
      </c>
      <c r="W81" s="39">
        <f t="shared" si="9"/>
        <v>1</v>
      </c>
      <c r="X81" s="39" t="str">
        <f t="shared" si="10"/>
        <v/>
      </c>
      <c r="Y81" s="33" t="str">
        <f t="shared" si="3"/>
        <v/>
      </c>
      <c r="Z81" s="33" t="str">
        <f t="shared" si="4"/>
        <v/>
      </c>
      <c r="AA81" s="33" t="e">
        <f t="shared" si="5"/>
        <v>#VALUE!</v>
      </c>
      <c r="AB81" s="33" t="str">
        <f>IFERROR(VLOOKUP($AA81,分類!C:E,3,FALSE),"")</f>
        <v/>
      </c>
    </row>
    <row r="82" spans="1:28" x14ac:dyDescent="0.15">
      <c r="A82" s="33">
        <v>52</v>
      </c>
      <c r="B82" s="64"/>
      <c r="C82" s="453"/>
      <c r="D82" s="453"/>
      <c r="E82" s="454"/>
      <c r="F82" s="454"/>
      <c r="G82" s="455"/>
      <c r="H82" s="455"/>
      <c r="I82" s="455"/>
      <c r="J82" s="456"/>
      <c r="K82" s="65" t="str">
        <f t="shared" si="0"/>
        <v/>
      </c>
      <c r="L82" s="66" t="str">
        <f t="shared" si="1"/>
        <v/>
      </c>
      <c r="M82" s="39" t="str">
        <f t="shared" si="6"/>
        <v/>
      </c>
      <c r="N82" s="39" t="str">
        <f t="shared" si="7"/>
        <v/>
      </c>
      <c r="O82" s="39"/>
      <c r="P82" s="39"/>
      <c r="Q82" s="39"/>
      <c r="R82" s="39"/>
      <c r="S82" s="39"/>
      <c r="T82" s="39"/>
      <c r="U82" s="39">
        <f t="shared" si="8"/>
        <v>0</v>
      </c>
      <c r="V82" s="39" t="str">
        <f t="shared" si="2"/>
        <v/>
      </c>
      <c r="W82" s="39">
        <f t="shared" si="9"/>
        <v>1</v>
      </c>
      <c r="X82" s="39" t="str">
        <f t="shared" si="10"/>
        <v/>
      </c>
      <c r="Y82" s="33" t="str">
        <f t="shared" si="3"/>
        <v/>
      </c>
      <c r="Z82" s="33" t="str">
        <f t="shared" si="4"/>
        <v/>
      </c>
      <c r="AA82" s="33" t="e">
        <f t="shared" si="5"/>
        <v>#VALUE!</v>
      </c>
      <c r="AB82" s="33" t="str">
        <f>IFERROR(VLOOKUP($AA82,分類!C:E,3,FALSE),"")</f>
        <v/>
      </c>
    </row>
    <row r="83" spans="1:28" x14ac:dyDescent="0.15">
      <c r="A83" s="33">
        <v>53</v>
      </c>
      <c r="B83" s="64"/>
      <c r="C83" s="453"/>
      <c r="D83" s="453"/>
      <c r="E83" s="454"/>
      <c r="F83" s="454"/>
      <c r="G83" s="455"/>
      <c r="H83" s="455"/>
      <c r="I83" s="455"/>
      <c r="J83" s="456"/>
      <c r="K83" s="65" t="str">
        <f t="shared" si="0"/>
        <v/>
      </c>
      <c r="L83" s="66" t="str">
        <f t="shared" si="1"/>
        <v/>
      </c>
      <c r="M83" s="39" t="str">
        <f t="shared" si="6"/>
        <v/>
      </c>
      <c r="N83" s="39" t="str">
        <f t="shared" si="7"/>
        <v/>
      </c>
      <c r="O83" s="39"/>
      <c r="P83" s="39"/>
      <c r="Q83" s="39"/>
      <c r="R83" s="39"/>
      <c r="S83" s="39"/>
      <c r="T83" s="39"/>
      <c r="U83" s="39">
        <f t="shared" si="8"/>
        <v>0</v>
      </c>
      <c r="V83" s="39" t="str">
        <f t="shared" si="2"/>
        <v/>
      </c>
      <c r="W83" s="39">
        <f t="shared" si="9"/>
        <v>1</v>
      </c>
      <c r="X83" s="39" t="str">
        <f t="shared" si="10"/>
        <v/>
      </c>
      <c r="Y83" s="33" t="str">
        <f t="shared" si="3"/>
        <v/>
      </c>
      <c r="Z83" s="33" t="str">
        <f t="shared" si="4"/>
        <v/>
      </c>
      <c r="AA83" s="33" t="e">
        <f t="shared" si="5"/>
        <v>#VALUE!</v>
      </c>
      <c r="AB83" s="33" t="str">
        <f>IFERROR(VLOOKUP($AA83,分類!C:E,3,FALSE),"")</f>
        <v/>
      </c>
    </row>
    <row r="84" spans="1:28" x14ac:dyDescent="0.15">
      <c r="A84" s="33">
        <v>54</v>
      </c>
      <c r="B84" s="64"/>
      <c r="C84" s="453"/>
      <c r="D84" s="453"/>
      <c r="E84" s="454"/>
      <c r="F84" s="454"/>
      <c r="G84" s="455"/>
      <c r="H84" s="455"/>
      <c r="I84" s="455"/>
      <c r="J84" s="456"/>
      <c r="K84" s="65" t="str">
        <f t="shared" si="0"/>
        <v/>
      </c>
      <c r="L84" s="66" t="str">
        <f t="shared" si="1"/>
        <v/>
      </c>
      <c r="M84" s="39" t="str">
        <f t="shared" si="6"/>
        <v/>
      </c>
      <c r="N84" s="39" t="str">
        <f t="shared" si="7"/>
        <v/>
      </c>
      <c r="O84" s="39"/>
      <c r="P84" s="39"/>
      <c r="Q84" s="39"/>
      <c r="R84" s="39"/>
      <c r="S84" s="39"/>
      <c r="T84" s="39"/>
      <c r="U84" s="39">
        <f t="shared" si="8"/>
        <v>0</v>
      </c>
      <c r="V84" s="39" t="str">
        <f t="shared" si="2"/>
        <v/>
      </c>
      <c r="W84" s="39">
        <f t="shared" si="9"/>
        <v>1</v>
      </c>
      <c r="X84" s="39" t="str">
        <f t="shared" si="10"/>
        <v/>
      </c>
      <c r="Y84" s="33" t="str">
        <f t="shared" si="3"/>
        <v/>
      </c>
      <c r="Z84" s="33" t="str">
        <f t="shared" si="4"/>
        <v/>
      </c>
      <c r="AA84" s="33" t="e">
        <f t="shared" si="5"/>
        <v>#VALUE!</v>
      </c>
      <c r="AB84" s="33" t="str">
        <f>IFERROR(VLOOKUP($AA84,分類!C:E,3,FALSE),"")</f>
        <v/>
      </c>
    </row>
    <row r="85" spans="1:28" x14ac:dyDescent="0.15">
      <c r="A85" s="33">
        <v>55</v>
      </c>
      <c r="B85" s="64"/>
      <c r="C85" s="453"/>
      <c r="D85" s="453"/>
      <c r="E85" s="454"/>
      <c r="F85" s="454"/>
      <c r="G85" s="455"/>
      <c r="H85" s="455"/>
      <c r="I85" s="455"/>
      <c r="J85" s="456"/>
      <c r="K85" s="65" t="str">
        <f t="shared" si="0"/>
        <v/>
      </c>
      <c r="L85" s="66" t="str">
        <f t="shared" si="1"/>
        <v/>
      </c>
      <c r="M85" s="39" t="str">
        <f t="shared" si="6"/>
        <v/>
      </c>
      <c r="N85" s="39" t="str">
        <f t="shared" si="7"/>
        <v/>
      </c>
      <c r="O85" s="39"/>
      <c r="P85" s="39"/>
      <c r="Q85" s="39"/>
      <c r="R85" s="39"/>
      <c r="S85" s="39"/>
      <c r="T85" s="39"/>
      <c r="U85" s="39">
        <f t="shared" si="8"/>
        <v>0</v>
      </c>
      <c r="V85" s="39" t="str">
        <f t="shared" si="2"/>
        <v/>
      </c>
      <c r="W85" s="39">
        <f t="shared" si="9"/>
        <v>1</v>
      </c>
      <c r="X85" s="39" t="str">
        <f t="shared" si="10"/>
        <v/>
      </c>
      <c r="Y85" s="33" t="str">
        <f t="shared" si="3"/>
        <v/>
      </c>
      <c r="Z85" s="33" t="str">
        <f t="shared" si="4"/>
        <v/>
      </c>
      <c r="AA85" s="33" t="e">
        <f t="shared" si="5"/>
        <v>#VALUE!</v>
      </c>
      <c r="AB85" s="33" t="str">
        <f>IFERROR(VLOOKUP($AA85,分類!C:E,3,FALSE),"")</f>
        <v/>
      </c>
    </row>
    <row r="86" spans="1:28" x14ac:dyDescent="0.15">
      <c r="A86" s="33">
        <v>56</v>
      </c>
      <c r="B86" s="64"/>
      <c r="C86" s="453"/>
      <c r="D86" s="453"/>
      <c r="E86" s="454"/>
      <c r="F86" s="454"/>
      <c r="G86" s="455"/>
      <c r="H86" s="455"/>
      <c r="I86" s="455"/>
      <c r="J86" s="456"/>
      <c r="K86" s="65" t="str">
        <f t="shared" si="0"/>
        <v/>
      </c>
      <c r="L86" s="66" t="str">
        <f t="shared" si="1"/>
        <v/>
      </c>
      <c r="M86" s="39" t="str">
        <f t="shared" si="6"/>
        <v/>
      </c>
      <c r="N86" s="39" t="str">
        <f t="shared" si="7"/>
        <v/>
      </c>
      <c r="O86" s="39"/>
      <c r="P86" s="39"/>
      <c r="Q86" s="39"/>
      <c r="R86" s="39"/>
      <c r="S86" s="39"/>
      <c r="T86" s="39"/>
      <c r="U86" s="39">
        <f t="shared" si="8"/>
        <v>0</v>
      </c>
      <c r="V86" s="39" t="str">
        <f t="shared" si="2"/>
        <v/>
      </c>
      <c r="W86" s="39">
        <f t="shared" si="9"/>
        <v>1</v>
      </c>
      <c r="X86" s="39" t="str">
        <f t="shared" si="10"/>
        <v/>
      </c>
      <c r="Y86" s="33" t="str">
        <f t="shared" si="3"/>
        <v/>
      </c>
      <c r="Z86" s="33" t="str">
        <f t="shared" si="4"/>
        <v/>
      </c>
      <c r="AA86" s="33" t="e">
        <f t="shared" si="5"/>
        <v>#VALUE!</v>
      </c>
      <c r="AB86" s="33" t="str">
        <f>IFERROR(VLOOKUP($AA86,分類!C:E,3,FALSE),"")</f>
        <v/>
      </c>
    </row>
    <row r="87" spans="1:28" x14ac:dyDescent="0.15">
      <c r="A87" s="33">
        <v>57</v>
      </c>
      <c r="B87" s="64"/>
      <c r="C87" s="453"/>
      <c r="D87" s="453"/>
      <c r="E87" s="454"/>
      <c r="F87" s="454"/>
      <c r="G87" s="455"/>
      <c r="H87" s="455"/>
      <c r="I87" s="455"/>
      <c r="J87" s="456"/>
      <c r="K87" s="65" t="str">
        <f t="shared" si="0"/>
        <v/>
      </c>
      <c r="L87" s="66" t="str">
        <f t="shared" si="1"/>
        <v/>
      </c>
      <c r="M87" s="39" t="str">
        <f t="shared" si="6"/>
        <v/>
      </c>
      <c r="N87" s="39" t="str">
        <f t="shared" si="7"/>
        <v/>
      </c>
      <c r="O87" s="39"/>
      <c r="P87" s="39"/>
      <c r="Q87" s="39"/>
      <c r="R87" s="39"/>
      <c r="S87" s="39"/>
      <c r="T87" s="39"/>
      <c r="U87" s="39">
        <f t="shared" si="8"/>
        <v>0</v>
      </c>
      <c r="V87" s="39" t="str">
        <f t="shared" si="2"/>
        <v/>
      </c>
      <c r="W87" s="39">
        <f t="shared" si="9"/>
        <v>1</v>
      </c>
      <c r="X87" s="39" t="str">
        <f t="shared" si="10"/>
        <v/>
      </c>
      <c r="Y87" s="33" t="str">
        <f t="shared" si="3"/>
        <v/>
      </c>
      <c r="Z87" s="33" t="str">
        <f t="shared" si="4"/>
        <v/>
      </c>
      <c r="AA87" s="33" t="e">
        <f t="shared" si="5"/>
        <v>#VALUE!</v>
      </c>
      <c r="AB87" s="33" t="str">
        <f>IFERROR(VLOOKUP($AA87,分類!C:E,3,FALSE),"")</f>
        <v/>
      </c>
    </row>
    <row r="88" spans="1:28" x14ac:dyDescent="0.15">
      <c r="A88" s="33">
        <v>58</v>
      </c>
      <c r="B88" s="64"/>
      <c r="C88" s="453"/>
      <c r="D88" s="453"/>
      <c r="E88" s="454"/>
      <c r="F88" s="454"/>
      <c r="G88" s="455"/>
      <c r="H88" s="455"/>
      <c r="I88" s="455"/>
      <c r="J88" s="456"/>
      <c r="K88" s="65" t="str">
        <f t="shared" si="0"/>
        <v/>
      </c>
      <c r="L88" s="66" t="str">
        <f t="shared" si="1"/>
        <v/>
      </c>
      <c r="M88" s="39" t="str">
        <f t="shared" si="6"/>
        <v/>
      </c>
      <c r="N88" s="39" t="str">
        <f t="shared" si="7"/>
        <v/>
      </c>
      <c r="O88" s="39"/>
      <c r="P88" s="39"/>
      <c r="Q88" s="39"/>
      <c r="R88" s="39"/>
      <c r="S88" s="39"/>
      <c r="T88" s="39"/>
      <c r="U88" s="39">
        <f t="shared" si="8"/>
        <v>0</v>
      </c>
      <c r="V88" s="39" t="str">
        <f t="shared" si="2"/>
        <v/>
      </c>
      <c r="W88" s="39">
        <f t="shared" si="9"/>
        <v>1</v>
      </c>
      <c r="X88" s="39" t="str">
        <f t="shared" si="10"/>
        <v/>
      </c>
      <c r="Y88" s="33" t="str">
        <f t="shared" si="3"/>
        <v/>
      </c>
      <c r="Z88" s="33" t="str">
        <f t="shared" si="4"/>
        <v/>
      </c>
      <c r="AA88" s="33" t="e">
        <f t="shared" si="5"/>
        <v>#VALUE!</v>
      </c>
      <c r="AB88" s="33" t="str">
        <f>IFERROR(VLOOKUP($AA88,分類!C:E,3,FALSE),"")</f>
        <v/>
      </c>
    </row>
    <row r="89" spans="1:28" x14ac:dyDescent="0.15">
      <c r="A89" s="33">
        <v>59</v>
      </c>
      <c r="B89" s="64"/>
      <c r="C89" s="453"/>
      <c r="D89" s="453"/>
      <c r="E89" s="454"/>
      <c r="F89" s="454"/>
      <c r="G89" s="455"/>
      <c r="H89" s="455"/>
      <c r="I89" s="455"/>
      <c r="J89" s="456"/>
      <c r="K89" s="65" t="str">
        <f t="shared" si="0"/>
        <v/>
      </c>
      <c r="L89" s="66" t="str">
        <f t="shared" si="1"/>
        <v/>
      </c>
      <c r="M89" s="39" t="str">
        <f t="shared" si="6"/>
        <v/>
      </c>
      <c r="N89" s="39" t="str">
        <f t="shared" si="7"/>
        <v/>
      </c>
      <c r="O89" s="39"/>
      <c r="P89" s="39"/>
      <c r="Q89" s="39"/>
      <c r="R89" s="39"/>
      <c r="S89" s="39"/>
      <c r="T89" s="39"/>
      <c r="U89" s="39">
        <f t="shared" si="8"/>
        <v>0</v>
      </c>
      <c r="V89" s="39" t="str">
        <f t="shared" si="2"/>
        <v/>
      </c>
      <c r="W89" s="39">
        <f t="shared" si="9"/>
        <v>1</v>
      </c>
      <c r="X89" s="39" t="str">
        <f t="shared" si="10"/>
        <v/>
      </c>
      <c r="Y89" s="33" t="str">
        <f t="shared" si="3"/>
        <v/>
      </c>
      <c r="Z89" s="33" t="str">
        <f t="shared" si="4"/>
        <v/>
      </c>
      <c r="AA89" s="33" t="e">
        <f t="shared" si="5"/>
        <v>#VALUE!</v>
      </c>
      <c r="AB89" s="33" t="str">
        <f>IFERROR(VLOOKUP($AA89,分類!C:E,3,FALSE),"")</f>
        <v/>
      </c>
    </row>
    <row r="90" spans="1:28" x14ac:dyDescent="0.15">
      <c r="A90" s="33">
        <v>60</v>
      </c>
      <c r="B90" s="64"/>
      <c r="C90" s="453"/>
      <c r="D90" s="453"/>
      <c r="E90" s="454"/>
      <c r="F90" s="454"/>
      <c r="G90" s="455"/>
      <c r="H90" s="455"/>
      <c r="I90" s="455"/>
      <c r="J90" s="456"/>
      <c r="K90" s="65" t="str">
        <f t="shared" si="0"/>
        <v/>
      </c>
      <c r="L90" s="66" t="str">
        <f t="shared" si="1"/>
        <v/>
      </c>
      <c r="M90" s="39" t="str">
        <f t="shared" si="6"/>
        <v/>
      </c>
      <c r="N90" s="39" t="str">
        <f t="shared" si="7"/>
        <v/>
      </c>
      <c r="O90" s="39"/>
      <c r="P90" s="39"/>
      <c r="Q90" s="39"/>
      <c r="R90" s="39"/>
      <c r="S90" s="39"/>
      <c r="T90" s="39"/>
      <c r="U90" s="39">
        <f t="shared" si="8"/>
        <v>0</v>
      </c>
      <c r="V90" s="39" t="str">
        <f t="shared" si="2"/>
        <v/>
      </c>
      <c r="W90" s="39">
        <f t="shared" si="9"/>
        <v>1</v>
      </c>
      <c r="X90" s="39" t="str">
        <f t="shared" si="10"/>
        <v/>
      </c>
      <c r="Y90" s="33" t="str">
        <f t="shared" si="3"/>
        <v/>
      </c>
      <c r="Z90" s="33" t="str">
        <f t="shared" si="4"/>
        <v/>
      </c>
      <c r="AA90" s="33" t="e">
        <f t="shared" si="5"/>
        <v>#VALUE!</v>
      </c>
      <c r="AB90" s="33" t="str">
        <f>IFERROR(VLOOKUP($AA90,分類!C:E,3,FALSE),"")</f>
        <v/>
      </c>
    </row>
    <row r="91" spans="1:28" x14ac:dyDescent="0.15">
      <c r="A91" s="33">
        <v>61</v>
      </c>
      <c r="B91" s="64"/>
      <c r="C91" s="453"/>
      <c r="D91" s="453"/>
      <c r="E91" s="454"/>
      <c r="F91" s="454"/>
      <c r="G91" s="455"/>
      <c r="H91" s="455"/>
      <c r="I91" s="455"/>
      <c r="J91" s="456"/>
      <c r="K91" s="65" t="str">
        <f t="shared" si="0"/>
        <v/>
      </c>
      <c r="L91" s="66" t="str">
        <f t="shared" si="1"/>
        <v/>
      </c>
      <c r="M91" s="39" t="str">
        <f t="shared" si="6"/>
        <v/>
      </c>
      <c r="N91" s="39" t="str">
        <f t="shared" si="7"/>
        <v/>
      </c>
      <c r="O91" s="39"/>
      <c r="P91" s="39"/>
      <c r="Q91" s="39"/>
      <c r="R91" s="39"/>
      <c r="S91" s="39"/>
      <c r="T91" s="39"/>
      <c r="U91" s="39">
        <f t="shared" si="8"/>
        <v>0</v>
      </c>
      <c r="V91" s="39" t="str">
        <f t="shared" si="2"/>
        <v/>
      </c>
      <c r="W91" s="39">
        <f t="shared" si="9"/>
        <v>1</v>
      </c>
      <c r="X91" s="39" t="str">
        <f t="shared" si="10"/>
        <v/>
      </c>
      <c r="Y91" s="33" t="str">
        <f t="shared" si="3"/>
        <v/>
      </c>
      <c r="Z91" s="33" t="str">
        <f t="shared" si="4"/>
        <v/>
      </c>
      <c r="AA91" s="33" t="e">
        <f t="shared" si="5"/>
        <v>#VALUE!</v>
      </c>
      <c r="AB91" s="33" t="str">
        <f>IFERROR(VLOOKUP($AA91,分類!C:E,3,FALSE),"")</f>
        <v/>
      </c>
    </row>
    <row r="92" spans="1:28" x14ac:dyDescent="0.15">
      <c r="A92" s="33">
        <v>62</v>
      </c>
      <c r="B92" s="64"/>
      <c r="C92" s="453"/>
      <c r="D92" s="453"/>
      <c r="E92" s="454"/>
      <c r="F92" s="454"/>
      <c r="G92" s="455"/>
      <c r="H92" s="455"/>
      <c r="I92" s="455"/>
      <c r="J92" s="456"/>
      <c r="K92" s="65" t="str">
        <f t="shared" si="0"/>
        <v/>
      </c>
      <c r="L92" s="66" t="str">
        <f t="shared" si="1"/>
        <v/>
      </c>
      <c r="M92" s="39" t="str">
        <f t="shared" si="6"/>
        <v/>
      </c>
      <c r="N92" s="39" t="str">
        <f t="shared" si="7"/>
        <v/>
      </c>
      <c r="O92" s="39"/>
      <c r="P92" s="39"/>
      <c r="Q92" s="39"/>
      <c r="R92" s="39"/>
      <c r="S92" s="39"/>
      <c r="T92" s="39"/>
      <c r="U92" s="39">
        <f t="shared" si="8"/>
        <v>0</v>
      </c>
      <c r="V92" s="39" t="str">
        <f t="shared" si="2"/>
        <v/>
      </c>
      <c r="W92" s="39">
        <f t="shared" si="9"/>
        <v>1</v>
      </c>
      <c r="X92" s="39" t="str">
        <f t="shared" si="10"/>
        <v/>
      </c>
      <c r="Y92" s="33" t="str">
        <f t="shared" si="3"/>
        <v/>
      </c>
      <c r="Z92" s="33" t="str">
        <f t="shared" si="4"/>
        <v/>
      </c>
      <c r="AA92" s="33" t="e">
        <f t="shared" si="5"/>
        <v>#VALUE!</v>
      </c>
      <c r="AB92" s="33" t="str">
        <f>IFERROR(VLOOKUP($AA92,分類!C:E,3,FALSE),"")</f>
        <v/>
      </c>
    </row>
    <row r="93" spans="1:28" x14ac:dyDescent="0.15">
      <c r="A93" s="33">
        <v>63</v>
      </c>
      <c r="B93" s="64"/>
      <c r="C93" s="453"/>
      <c r="D93" s="453"/>
      <c r="E93" s="454"/>
      <c r="F93" s="454"/>
      <c r="G93" s="455"/>
      <c r="H93" s="455"/>
      <c r="I93" s="455"/>
      <c r="J93" s="456"/>
      <c r="K93" s="65" t="str">
        <f t="shared" si="0"/>
        <v/>
      </c>
      <c r="L93" s="66" t="str">
        <f t="shared" si="1"/>
        <v/>
      </c>
      <c r="M93" s="39" t="str">
        <f t="shared" si="6"/>
        <v/>
      </c>
      <c r="N93" s="39" t="str">
        <f t="shared" si="7"/>
        <v/>
      </c>
      <c r="O93" s="39"/>
      <c r="P93" s="39"/>
      <c r="Q93" s="39"/>
      <c r="R93" s="39"/>
      <c r="S93" s="39"/>
      <c r="T93" s="39"/>
      <c r="U93" s="39">
        <f t="shared" si="8"/>
        <v>0</v>
      </c>
      <c r="V93" s="39" t="str">
        <f t="shared" si="2"/>
        <v/>
      </c>
      <c r="W93" s="39">
        <f t="shared" si="9"/>
        <v>1</v>
      </c>
      <c r="X93" s="39" t="str">
        <f t="shared" si="10"/>
        <v/>
      </c>
      <c r="Y93" s="33" t="str">
        <f t="shared" si="3"/>
        <v/>
      </c>
      <c r="Z93" s="33" t="str">
        <f t="shared" si="4"/>
        <v/>
      </c>
      <c r="AA93" s="33" t="e">
        <f t="shared" si="5"/>
        <v>#VALUE!</v>
      </c>
      <c r="AB93" s="33" t="str">
        <f>IFERROR(VLOOKUP($AA93,分類!C:E,3,FALSE),"")</f>
        <v/>
      </c>
    </row>
    <row r="94" spans="1:28" x14ac:dyDescent="0.15">
      <c r="A94" s="33">
        <v>64</v>
      </c>
      <c r="B94" s="64"/>
      <c r="C94" s="453"/>
      <c r="D94" s="453"/>
      <c r="E94" s="454"/>
      <c r="F94" s="454"/>
      <c r="G94" s="455"/>
      <c r="H94" s="455"/>
      <c r="I94" s="455"/>
      <c r="J94" s="456"/>
      <c r="K94" s="65" t="str">
        <f t="shared" si="0"/>
        <v/>
      </c>
      <c r="L94" s="66" t="str">
        <f t="shared" si="1"/>
        <v/>
      </c>
      <c r="M94" s="39" t="str">
        <f t="shared" si="6"/>
        <v/>
      </c>
      <c r="N94" s="39" t="str">
        <f t="shared" si="7"/>
        <v/>
      </c>
      <c r="O94" s="39"/>
      <c r="P94" s="39"/>
      <c r="Q94" s="39"/>
      <c r="R94" s="39"/>
      <c r="S94" s="39"/>
      <c r="T94" s="39"/>
      <c r="U94" s="39">
        <f t="shared" si="8"/>
        <v>0</v>
      </c>
      <c r="V94" s="39" t="str">
        <f t="shared" si="2"/>
        <v/>
      </c>
      <c r="W94" s="39">
        <f t="shared" si="9"/>
        <v>1</v>
      </c>
      <c r="X94" s="39" t="str">
        <f t="shared" si="10"/>
        <v/>
      </c>
      <c r="Y94" s="33" t="str">
        <f t="shared" si="3"/>
        <v/>
      </c>
      <c r="Z94" s="33" t="str">
        <f t="shared" si="4"/>
        <v/>
      </c>
      <c r="AA94" s="33" t="e">
        <f t="shared" si="5"/>
        <v>#VALUE!</v>
      </c>
      <c r="AB94" s="33" t="str">
        <f>IFERROR(VLOOKUP($AA94,分類!C:E,3,FALSE),"")</f>
        <v/>
      </c>
    </row>
    <row r="95" spans="1:28" x14ac:dyDescent="0.15">
      <c r="A95" s="33">
        <v>65</v>
      </c>
      <c r="B95" s="64"/>
      <c r="C95" s="453"/>
      <c r="D95" s="453"/>
      <c r="E95" s="454"/>
      <c r="F95" s="454"/>
      <c r="G95" s="455"/>
      <c r="H95" s="455"/>
      <c r="I95" s="455"/>
      <c r="J95" s="456"/>
      <c r="K95" s="65" t="str">
        <f t="shared" ref="K95:K130" si="11">IF(U95=0,"",CHOOSE(U95,"重複","空白行","②再選択","③再選択"))</f>
        <v/>
      </c>
      <c r="L95" s="66" t="str">
        <f t="shared" ref="L95:L126" si="12">M95&amp;N95</f>
        <v/>
      </c>
      <c r="M95" s="39" t="str">
        <f t="shared" si="6"/>
        <v/>
      </c>
      <c r="N95" s="39" t="str">
        <f t="shared" si="7"/>
        <v/>
      </c>
      <c r="O95" s="39"/>
      <c r="P95" s="39"/>
      <c r="Q95" s="39"/>
      <c r="R95" s="39"/>
      <c r="S95" s="39"/>
      <c r="T95" s="39"/>
      <c r="U95" s="39">
        <f t="shared" si="8"/>
        <v>0</v>
      </c>
      <c r="V95" s="39" t="str">
        <f t="shared" ref="V95:V130" si="13">IF(AND(B95&lt;&gt;"",C95&lt;&gt;"",E95&lt;&gt;""),1,"")</f>
        <v/>
      </c>
      <c r="W95" s="39">
        <f t="shared" si="9"/>
        <v>1</v>
      </c>
      <c r="X95" s="39" t="str">
        <f t="shared" si="10"/>
        <v/>
      </c>
      <c r="Y95" s="33" t="str">
        <f t="shared" ref="Y95:Y130" si="14">IF(B95="物品",IF(AND(AA95&gt;=6500,AA95&lt;=9099),"",3),IF(B95="役務等",IF(AND(AA95&gt;=17701,AA95&lt;=21099),"",3),""))</f>
        <v/>
      </c>
      <c r="Z95" s="33" t="str">
        <f t="shared" ref="Z95:Z130" si="15">IF(E95=AB95,"",4)</f>
        <v/>
      </c>
      <c r="AA95" s="33" t="e">
        <f t="shared" ref="AA95:AA130" si="16">CODE(M95)*100+VALUE(N95)</f>
        <v>#VALUE!</v>
      </c>
      <c r="AB95" s="33" t="str">
        <f>IFERROR(VLOOKUP($AA95,分類!C:E,3,FALSE),"")</f>
        <v/>
      </c>
    </row>
    <row r="96" spans="1:28" x14ac:dyDescent="0.15">
      <c r="A96" s="33">
        <v>66</v>
      </c>
      <c r="B96" s="64"/>
      <c r="C96" s="453"/>
      <c r="D96" s="453"/>
      <c r="E96" s="454"/>
      <c r="F96" s="454"/>
      <c r="G96" s="455"/>
      <c r="H96" s="455"/>
      <c r="I96" s="455"/>
      <c r="J96" s="456"/>
      <c r="K96" s="65" t="str">
        <f t="shared" si="11"/>
        <v/>
      </c>
      <c r="L96" s="66" t="str">
        <f t="shared" si="12"/>
        <v/>
      </c>
      <c r="M96" s="39" t="str">
        <f t="shared" ref="M96:M130" si="17">IF(C96="","",LEFT(C96,1))</f>
        <v/>
      </c>
      <c r="N96" s="39" t="str">
        <f t="shared" ref="N96:N130" si="18">IF(E96="","",LEFT(E96,2))</f>
        <v/>
      </c>
      <c r="O96" s="39"/>
      <c r="P96" s="39"/>
      <c r="Q96" s="39"/>
      <c r="R96" s="39"/>
      <c r="S96" s="39"/>
      <c r="T96" s="39"/>
      <c r="U96" s="39">
        <f t="shared" ref="U96:U130" si="19">IF(V96=1,MAX(W96:Z96),0)</f>
        <v>0</v>
      </c>
      <c r="V96" s="39" t="str">
        <f t="shared" si="13"/>
        <v/>
      </c>
      <c r="W96" s="39">
        <f t="shared" si="9"/>
        <v>1</v>
      </c>
      <c r="X96" s="39" t="str">
        <f t="shared" si="10"/>
        <v/>
      </c>
      <c r="Y96" s="33" t="str">
        <f t="shared" si="14"/>
        <v/>
      </c>
      <c r="Z96" s="33" t="str">
        <f t="shared" si="15"/>
        <v/>
      </c>
      <c r="AA96" s="33" t="e">
        <f t="shared" si="16"/>
        <v>#VALUE!</v>
      </c>
      <c r="AB96" s="33" t="str">
        <f>IFERROR(VLOOKUP($AA96,分類!C:E,3,FALSE),"")</f>
        <v/>
      </c>
    </row>
    <row r="97" spans="1:28" x14ac:dyDescent="0.15">
      <c r="A97" s="33">
        <v>67</v>
      </c>
      <c r="B97" s="64"/>
      <c r="C97" s="453"/>
      <c r="D97" s="453"/>
      <c r="E97" s="454"/>
      <c r="F97" s="454"/>
      <c r="G97" s="455"/>
      <c r="H97" s="455"/>
      <c r="I97" s="455"/>
      <c r="J97" s="456"/>
      <c r="K97" s="65" t="str">
        <f t="shared" si="11"/>
        <v/>
      </c>
      <c r="L97" s="66" t="str">
        <f t="shared" si="12"/>
        <v/>
      </c>
      <c r="M97" s="39" t="str">
        <f t="shared" si="17"/>
        <v/>
      </c>
      <c r="N97" s="39" t="str">
        <f t="shared" si="18"/>
        <v/>
      </c>
      <c r="O97" s="39"/>
      <c r="P97" s="39"/>
      <c r="Q97" s="39"/>
      <c r="R97" s="39"/>
      <c r="S97" s="39"/>
      <c r="T97" s="39"/>
      <c r="U97" s="39">
        <f t="shared" si="19"/>
        <v>0</v>
      </c>
      <c r="V97" s="39" t="str">
        <f t="shared" si="13"/>
        <v/>
      </c>
      <c r="W97" s="39">
        <f t="shared" ref="W97:W130" si="20">IF(COUNTIF($L$31:$L$130,$L97)&gt;1,1,"")</f>
        <v>1</v>
      </c>
      <c r="X97" s="39" t="str">
        <f t="shared" ref="X97:X130" si="21">IF(AND($C97&lt;&gt;"",$C96=""),2,"")</f>
        <v/>
      </c>
      <c r="Y97" s="33" t="str">
        <f t="shared" si="14"/>
        <v/>
      </c>
      <c r="Z97" s="33" t="str">
        <f t="shared" si="15"/>
        <v/>
      </c>
      <c r="AA97" s="33" t="e">
        <f t="shared" si="16"/>
        <v>#VALUE!</v>
      </c>
      <c r="AB97" s="33" t="str">
        <f>IFERROR(VLOOKUP($AA97,分類!C:E,3,FALSE),"")</f>
        <v/>
      </c>
    </row>
    <row r="98" spans="1:28" x14ac:dyDescent="0.15">
      <c r="A98" s="33">
        <v>68</v>
      </c>
      <c r="B98" s="64"/>
      <c r="C98" s="453"/>
      <c r="D98" s="453"/>
      <c r="E98" s="454"/>
      <c r="F98" s="454"/>
      <c r="G98" s="455"/>
      <c r="H98" s="455"/>
      <c r="I98" s="455"/>
      <c r="J98" s="456"/>
      <c r="K98" s="65" t="str">
        <f t="shared" si="11"/>
        <v/>
      </c>
      <c r="L98" s="66" t="str">
        <f t="shared" si="12"/>
        <v/>
      </c>
      <c r="M98" s="39" t="str">
        <f t="shared" si="17"/>
        <v/>
      </c>
      <c r="N98" s="39" t="str">
        <f t="shared" si="18"/>
        <v/>
      </c>
      <c r="O98" s="39"/>
      <c r="P98" s="39"/>
      <c r="Q98" s="39"/>
      <c r="R98" s="39"/>
      <c r="S98" s="39"/>
      <c r="T98" s="39"/>
      <c r="U98" s="39">
        <f t="shared" si="19"/>
        <v>0</v>
      </c>
      <c r="V98" s="39" t="str">
        <f t="shared" si="13"/>
        <v/>
      </c>
      <c r="W98" s="39">
        <f t="shared" si="20"/>
        <v>1</v>
      </c>
      <c r="X98" s="39" t="str">
        <f t="shared" si="21"/>
        <v/>
      </c>
      <c r="Y98" s="33" t="str">
        <f t="shared" si="14"/>
        <v/>
      </c>
      <c r="Z98" s="33" t="str">
        <f t="shared" si="15"/>
        <v/>
      </c>
      <c r="AA98" s="33" t="e">
        <f t="shared" si="16"/>
        <v>#VALUE!</v>
      </c>
      <c r="AB98" s="33" t="str">
        <f>IFERROR(VLOOKUP($AA98,分類!C:E,3,FALSE),"")</f>
        <v/>
      </c>
    </row>
    <row r="99" spans="1:28" x14ac:dyDescent="0.15">
      <c r="A99" s="33">
        <v>69</v>
      </c>
      <c r="B99" s="64"/>
      <c r="C99" s="453"/>
      <c r="D99" s="453"/>
      <c r="E99" s="454"/>
      <c r="F99" s="454"/>
      <c r="G99" s="455"/>
      <c r="H99" s="455"/>
      <c r="I99" s="455"/>
      <c r="J99" s="456"/>
      <c r="K99" s="65" t="str">
        <f t="shared" si="11"/>
        <v/>
      </c>
      <c r="L99" s="66" t="str">
        <f t="shared" si="12"/>
        <v/>
      </c>
      <c r="M99" s="39" t="str">
        <f t="shared" si="17"/>
        <v/>
      </c>
      <c r="N99" s="39" t="str">
        <f t="shared" si="18"/>
        <v/>
      </c>
      <c r="O99" s="39"/>
      <c r="P99" s="39"/>
      <c r="Q99" s="39"/>
      <c r="R99" s="39"/>
      <c r="S99" s="39"/>
      <c r="T99" s="39"/>
      <c r="U99" s="39">
        <f t="shared" si="19"/>
        <v>0</v>
      </c>
      <c r="V99" s="39" t="str">
        <f t="shared" si="13"/>
        <v/>
      </c>
      <c r="W99" s="39">
        <f t="shared" si="20"/>
        <v>1</v>
      </c>
      <c r="X99" s="39" t="str">
        <f t="shared" si="21"/>
        <v/>
      </c>
      <c r="Y99" s="33" t="str">
        <f t="shared" si="14"/>
        <v/>
      </c>
      <c r="Z99" s="33" t="str">
        <f t="shared" si="15"/>
        <v/>
      </c>
      <c r="AA99" s="33" t="e">
        <f t="shared" si="16"/>
        <v>#VALUE!</v>
      </c>
      <c r="AB99" s="33" t="str">
        <f>IFERROR(VLOOKUP($AA99,分類!C:E,3,FALSE),"")</f>
        <v/>
      </c>
    </row>
    <row r="100" spans="1:28" x14ac:dyDescent="0.15">
      <c r="A100" s="33">
        <v>70</v>
      </c>
      <c r="B100" s="64"/>
      <c r="C100" s="453"/>
      <c r="D100" s="453"/>
      <c r="E100" s="454"/>
      <c r="F100" s="454"/>
      <c r="G100" s="455"/>
      <c r="H100" s="455"/>
      <c r="I100" s="455"/>
      <c r="J100" s="456"/>
      <c r="K100" s="65" t="str">
        <f t="shared" si="11"/>
        <v/>
      </c>
      <c r="L100" s="66" t="str">
        <f t="shared" si="12"/>
        <v/>
      </c>
      <c r="M100" s="39" t="str">
        <f t="shared" si="17"/>
        <v/>
      </c>
      <c r="N100" s="39" t="str">
        <f t="shared" si="18"/>
        <v/>
      </c>
      <c r="O100" s="39"/>
      <c r="P100" s="39"/>
      <c r="Q100" s="39"/>
      <c r="R100" s="39"/>
      <c r="S100" s="39"/>
      <c r="T100" s="39"/>
      <c r="U100" s="39">
        <f t="shared" si="19"/>
        <v>0</v>
      </c>
      <c r="V100" s="39" t="str">
        <f t="shared" si="13"/>
        <v/>
      </c>
      <c r="W100" s="39">
        <f t="shared" si="20"/>
        <v>1</v>
      </c>
      <c r="X100" s="39" t="str">
        <f t="shared" si="21"/>
        <v/>
      </c>
      <c r="Y100" s="33" t="str">
        <f t="shared" si="14"/>
        <v/>
      </c>
      <c r="Z100" s="33" t="str">
        <f t="shared" si="15"/>
        <v/>
      </c>
      <c r="AA100" s="33" t="e">
        <f t="shared" si="16"/>
        <v>#VALUE!</v>
      </c>
      <c r="AB100" s="33" t="str">
        <f>IFERROR(VLOOKUP($AA100,分類!C:E,3,FALSE),"")</f>
        <v/>
      </c>
    </row>
    <row r="101" spans="1:28" x14ac:dyDescent="0.15">
      <c r="A101" s="33">
        <v>71</v>
      </c>
      <c r="B101" s="64"/>
      <c r="C101" s="453"/>
      <c r="D101" s="453"/>
      <c r="E101" s="454"/>
      <c r="F101" s="454"/>
      <c r="G101" s="455"/>
      <c r="H101" s="455"/>
      <c r="I101" s="455"/>
      <c r="J101" s="456"/>
      <c r="K101" s="65" t="str">
        <f t="shared" si="11"/>
        <v/>
      </c>
      <c r="L101" s="66" t="str">
        <f t="shared" si="12"/>
        <v/>
      </c>
      <c r="M101" s="39" t="str">
        <f t="shared" si="17"/>
        <v/>
      </c>
      <c r="N101" s="39" t="str">
        <f t="shared" si="18"/>
        <v/>
      </c>
      <c r="O101" s="39"/>
      <c r="P101" s="39"/>
      <c r="Q101" s="39"/>
      <c r="R101" s="39"/>
      <c r="S101" s="39"/>
      <c r="T101" s="39"/>
      <c r="U101" s="39">
        <f t="shared" si="19"/>
        <v>0</v>
      </c>
      <c r="V101" s="39" t="str">
        <f t="shared" si="13"/>
        <v/>
      </c>
      <c r="W101" s="39">
        <f t="shared" si="20"/>
        <v>1</v>
      </c>
      <c r="X101" s="39" t="str">
        <f t="shared" si="21"/>
        <v/>
      </c>
      <c r="Y101" s="33" t="str">
        <f t="shared" si="14"/>
        <v/>
      </c>
      <c r="Z101" s="33" t="str">
        <f t="shared" si="15"/>
        <v/>
      </c>
      <c r="AA101" s="33" t="e">
        <f t="shared" si="16"/>
        <v>#VALUE!</v>
      </c>
      <c r="AB101" s="33" t="str">
        <f>IFERROR(VLOOKUP($AA101,分類!C:E,3,FALSE),"")</f>
        <v/>
      </c>
    </row>
    <row r="102" spans="1:28" x14ac:dyDescent="0.15">
      <c r="A102" s="33">
        <v>72</v>
      </c>
      <c r="B102" s="64"/>
      <c r="C102" s="453"/>
      <c r="D102" s="453"/>
      <c r="E102" s="454"/>
      <c r="F102" s="454"/>
      <c r="G102" s="455"/>
      <c r="H102" s="455"/>
      <c r="I102" s="455"/>
      <c r="J102" s="456"/>
      <c r="K102" s="65" t="str">
        <f t="shared" si="11"/>
        <v/>
      </c>
      <c r="L102" s="66" t="str">
        <f t="shared" si="12"/>
        <v/>
      </c>
      <c r="M102" s="39" t="str">
        <f t="shared" si="17"/>
        <v/>
      </c>
      <c r="N102" s="39" t="str">
        <f t="shared" si="18"/>
        <v/>
      </c>
      <c r="O102" s="39"/>
      <c r="P102" s="39"/>
      <c r="Q102" s="39"/>
      <c r="R102" s="39"/>
      <c r="S102" s="39"/>
      <c r="T102" s="39"/>
      <c r="U102" s="39">
        <f t="shared" si="19"/>
        <v>0</v>
      </c>
      <c r="V102" s="39" t="str">
        <f t="shared" si="13"/>
        <v/>
      </c>
      <c r="W102" s="39">
        <f t="shared" si="20"/>
        <v>1</v>
      </c>
      <c r="X102" s="39" t="str">
        <f t="shared" si="21"/>
        <v/>
      </c>
      <c r="Y102" s="33" t="str">
        <f t="shared" si="14"/>
        <v/>
      </c>
      <c r="Z102" s="33" t="str">
        <f t="shared" si="15"/>
        <v/>
      </c>
      <c r="AA102" s="33" t="e">
        <f t="shared" si="16"/>
        <v>#VALUE!</v>
      </c>
      <c r="AB102" s="33" t="str">
        <f>IFERROR(VLOOKUP($AA102,分類!C:E,3,FALSE),"")</f>
        <v/>
      </c>
    </row>
    <row r="103" spans="1:28" x14ac:dyDescent="0.15">
      <c r="A103" s="33">
        <v>73</v>
      </c>
      <c r="B103" s="64"/>
      <c r="C103" s="453"/>
      <c r="D103" s="453"/>
      <c r="E103" s="454"/>
      <c r="F103" s="454"/>
      <c r="G103" s="455"/>
      <c r="H103" s="455"/>
      <c r="I103" s="455"/>
      <c r="J103" s="456"/>
      <c r="K103" s="65" t="str">
        <f t="shared" si="11"/>
        <v/>
      </c>
      <c r="L103" s="66" t="str">
        <f t="shared" si="12"/>
        <v/>
      </c>
      <c r="M103" s="39" t="str">
        <f t="shared" si="17"/>
        <v/>
      </c>
      <c r="N103" s="39" t="str">
        <f t="shared" si="18"/>
        <v/>
      </c>
      <c r="O103" s="39"/>
      <c r="P103" s="39"/>
      <c r="Q103" s="39"/>
      <c r="R103" s="39"/>
      <c r="S103" s="39"/>
      <c r="T103" s="39"/>
      <c r="U103" s="39">
        <f t="shared" si="19"/>
        <v>0</v>
      </c>
      <c r="V103" s="39" t="str">
        <f t="shared" si="13"/>
        <v/>
      </c>
      <c r="W103" s="39">
        <f t="shared" si="20"/>
        <v>1</v>
      </c>
      <c r="X103" s="39" t="str">
        <f t="shared" si="21"/>
        <v/>
      </c>
      <c r="Y103" s="33" t="str">
        <f t="shared" si="14"/>
        <v/>
      </c>
      <c r="Z103" s="33" t="str">
        <f t="shared" si="15"/>
        <v/>
      </c>
      <c r="AA103" s="33" t="e">
        <f t="shared" si="16"/>
        <v>#VALUE!</v>
      </c>
      <c r="AB103" s="33" t="str">
        <f>IFERROR(VLOOKUP($AA103,分類!C:E,3,FALSE),"")</f>
        <v/>
      </c>
    </row>
    <row r="104" spans="1:28" x14ac:dyDescent="0.15">
      <c r="A104" s="33">
        <v>74</v>
      </c>
      <c r="B104" s="64"/>
      <c r="C104" s="453"/>
      <c r="D104" s="453"/>
      <c r="E104" s="454"/>
      <c r="F104" s="454"/>
      <c r="G104" s="455"/>
      <c r="H104" s="455"/>
      <c r="I104" s="455"/>
      <c r="J104" s="456"/>
      <c r="K104" s="65" t="str">
        <f t="shared" si="11"/>
        <v/>
      </c>
      <c r="L104" s="66" t="str">
        <f t="shared" si="12"/>
        <v/>
      </c>
      <c r="M104" s="39" t="str">
        <f t="shared" si="17"/>
        <v/>
      </c>
      <c r="N104" s="39" t="str">
        <f t="shared" si="18"/>
        <v/>
      </c>
      <c r="O104" s="39"/>
      <c r="P104" s="39"/>
      <c r="Q104" s="39"/>
      <c r="R104" s="39"/>
      <c r="S104" s="39"/>
      <c r="T104" s="39"/>
      <c r="U104" s="39">
        <f t="shared" si="19"/>
        <v>0</v>
      </c>
      <c r="V104" s="39" t="str">
        <f t="shared" si="13"/>
        <v/>
      </c>
      <c r="W104" s="39">
        <f t="shared" si="20"/>
        <v>1</v>
      </c>
      <c r="X104" s="39" t="str">
        <f t="shared" si="21"/>
        <v/>
      </c>
      <c r="Y104" s="33" t="str">
        <f t="shared" si="14"/>
        <v/>
      </c>
      <c r="Z104" s="33" t="str">
        <f t="shared" si="15"/>
        <v/>
      </c>
      <c r="AA104" s="33" t="e">
        <f t="shared" si="16"/>
        <v>#VALUE!</v>
      </c>
      <c r="AB104" s="33" t="str">
        <f>IFERROR(VLOOKUP($AA104,分類!C:E,3,FALSE),"")</f>
        <v/>
      </c>
    </row>
    <row r="105" spans="1:28" x14ac:dyDescent="0.15">
      <c r="A105" s="33">
        <v>75</v>
      </c>
      <c r="B105" s="64"/>
      <c r="C105" s="453"/>
      <c r="D105" s="453"/>
      <c r="E105" s="454"/>
      <c r="F105" s="454"/>
      <c r="G105" s="455"/>
      <c r="H105" s="455"/>
      <c r="I105" s="455"/>
      <c r="J105" s="456"/>
      <c r="K105" s="65" t="str">
        <f t="shared" si="11"/>
        <v/>
      </c>
      <c r="L105" s="66" t="str">
        <f t="shared" si="12"/>
        <v/>
      </c>
      <c r="M105" s="39" t="str">
        <f t="shared" si="17"/>
        <v/>
      </c>
      <c r="N105" s="39" t="str">
        <f t="shared" si="18"/>
        <v/>
      </c>
      <c r="O105" s="39"/>
      <c r="P105" s="39"/>
      <c r="Q105" s="39"/>
      <c r="R105" s="39"/>
      <c r="S105" s="39"/>
      <c r="T105" s="39"/>
      <c r="U105" s="39">
        <f t="shared" si="19"/>
        <v>0</v>
      </c>
      <c r="V105" s="39" t="str">
        <f t="shared" si="13"/>
        <v/>
      </c>
      <c r="W105" s="39">
        <f t="shared" si="20"/>
        <v>1</v>
      </c>
      <c r="X105" s="39" t="str">
        <f t="shared" si="21"/>
        <v/>
      </c>
      <c r="Y105" s="33" t="str">
        <f t="shared" si="14"/>
        <v/>
      </c>
      <c r="Z105" s="33" t="str">
        <f t="shared" si="15"/>
        <v/>
      </c>
      <c r="AA105" s="33" t="e">
        <f t="shared" si="16"/>
        <v>#VALUE!</v>
      </c>
      <c r="AB105" s="33" t="str">
        <f>IFERROR(VLOOKUP($AA105,分類!C:E,3,FALSE),"")</f>
        <v/>
      </c>
    </row>
    <row r="106" spans="1:28" x14ac:dyDescent="0.15">
      <c r="A106" s="33">
        <v>76</v>
      </c>
      <c r="B106" s="64"/>
      <c r="C106" s="453"/>
      <c r="D106" s="453"/>
      <c r="E106" s="454"/>
      <c r="F106" s="454"/>
      <c r="G106" s="455"/>
      <c r="H106" s="455"/>
      <c r="I106" s="455"/>
      <c r="J106" s="456"/>
      <c r="K106" s="65" t="str">
        <f t="shared" si="11"/>
        <v/>
      </c>
      <c r="L106" s="66" t="str">
        <f t="shared" si="12"/>
        <v/>
      </c>
      <c r="M106" s="39" t="str">
        <f t="shared" si="17"/>
        <v/>
      </c>
      <c r="N106" s="39" t="str">
        <f t="shared" si="18"/>
        <v/>
      </c>
      <c r="O106" s="39"/>
      <c r="P106" s="39"/>
      <c r="Q106" s="39"/>
      <c r="R106" s="39"/>
      <c r="S106" s="39"/>
      <c r="T106" s="39"/>
      <c r="U106" s="39">
        <f t="shared" si="19"/>
        <v>0</v>
      </c>
      <c r="V106" s="39" t="str">
        <f t="shared" si="13"/>
        <v/>
      </c>
      <c r="W106" s="39">
        <f t="shared" si="20"/>
        <v>1</v>
      </c>
      <c r="X106" s="39" t="str">
        <f t="shared" si="21"/>
        <v/>
      </c>
      <c r="Y106" s="33" t="str">
        <f t="shared" si="14"/>
        <v/>
      </c>
      <c r="Z106" s="33" t="str">
        <f t="shared" si="15"/>
        <v/>
      </c>
      <c r="AA106" s="33" t="e">
        <f t="shared" si="16"/>
        <v>#VALUE!</v>
      </c>
      <c r="AB106" s="33" t="str">
        <f>IFERROR(VLOOKUP($AA106,分類!C:E,3,FALSE),"")</f>
        <v/>
      </c>
    </row>
    <row r="107" spans="1:28" x14ac:dyDescent="0.15">
      <c r="A107" s="33">
        <v>77</v>
      </c>
      <c r="B107" s="64"/>
      <c r="C107" s="453"/>
      <c r="D107" s="453"/>
      <c r="E107" s="454"/>
      <c r="F107" s="454"/>
      <c r="G107" s="455"/>
      <c r="H107" s="455"/>
      <c r="I107" s="455"/>
      <c r="J107" s="456"/>
      <c r="K107" s="65" t="str">
        <f t="shared" si="11"/>
        <v/>
      </c>
      <c r="L107" s="66" t="str">
        <f t="shared" si="12"/>
        <v/>
      </c>
      <c r="M107" s="39" t="str">
        <f t="shared" si="17"/>
        <v/>
      </c>
      <c r="N107" s="39" t="str">
        <f t="shared" si="18"/>
        <v/>
      </c>
      <c r="O107" s="39"/>
      <c r="P107" s="39"/>
      <c r="Q107" s="39"/>
      <c r="R107" s="39"/>
      <c r="S107" s="39"/>
      <c r="T107" s="39"/>
      <c r="U107" s="39">
        <f t="shared" si="19"/>
        <v>0</v>
      </c>
      <c r="V107" s="39" t="str">
        <f t="shared" si="13"/>
        <v/>
      </c>
      <c r="W107" s="39">
        <f t="shared" si="20"/>
        <v>1</v>
      </c>
      <c r="X107" s="39" t="str">
        <f t="shared" si="21"/>
        <v/>
      </c>
      <c r="Y107" s="33" t="str">
        <f t="shared" si="14"/>
        <v/>
      </c>
      <c r="Z107" s="33" t="str">
        <f t="shared" si="15"/>
        <v/>
      </c>
      <c r="AA107" s="33" t="e">
        <f t="shared" si="16"/>
        <v>#VALUE!</v>
      </c>
      <c r="AB107" s="33" t="str">
        <f>IFERROR(VLOOKUP($AA107,分類!C:E,3,FALSE),"")</f>
        <v/>
      </c>
    </row>
    <row r="108" spans="1:28" x14ac:dyDescent="0.15">
      <c r="A108" s="33">
        <v>78</v>
      </c>
      <c r="B108" s="64"/>
      <c r="C108" s="453"/>
      <c r="D108" s="453"/>
      <c r="E108" s="454"/>
      <c r="F108" s="454"/>
      <c r="G108" s="455"/>
      <c r="H108" s="455"/>
      <c r="I108" s="455"/>
      <c r="J108" s="456"/>
      <c r="K108" s="65" t="str">
        <f t="shared" si="11"/>
        <v/>
      </c>
      <c r="L108" s="66" t="str">
        <f t="shared" si="12"/>
        <v/>
      </c>
      <c r="M108" s="39" t="str">
        <f t="shared" si="17"/>
        <v/>
      </c>
      <c r="N108" s="39" t="str">
        <f t="shared" si="18"/>
        <v/>
      </c>
      <c r="O108" s="39"/>
      <c r="P108" s="39"/>
      <c r="Q108" s="39"/>
      <c r="R108" s="39"/>
      <c r="S108" s="39"/>
      <c r="T108" s="39"/>
      <c r="U108" s="39">
        <f t="shared" si="19"/>
        <v>0</v>
      </c>
      <c r="V108" s="39" t="str">
        <f t="shared" si="13"/>
        <v/>
      </c>
      <c r="W108" s="39">
        <f t="shared" si="20"/>
        <v>1</v>
      </c>
      <c r="X108" s="39" t="str">
        <f t="shared" si="21"/>
        <v/>
      </c>
      <c r="Y108" s="33" t="str">
        <f t="shared" si="14"/>
        <v/>
      </c>
      <c r="Z108" s="33" t="str">
        <f t="shared" si="15"/>
        <v/>
      </c>
      <c r="AA108" s="33" t="e">
        <f t="shared" si="16"/>
        <v>#VALUE!</v>
      </c>
      <c r="AB108" s="33" t="str">
        <f>IFERROR(VLOOKUP($AA108,分類!C:E,3,FALSE),"")</f>
        <v/>
      </c>
    </row>
    <row r="109" spans="1:28" x14ac:dyDescent="0.15">
      <c r="A109" s="33">
        <v>79</v>
      </c>
      <c r="B109" s="64"/>
      <c r="C109" s="453"/>
      <c r="D109" s="453"/>
      <c r="E109" s="454"/>
      <c r="F109" s="454"/>
      <c r="G109" s="455"/>
      <c r="H109" s="455"/>
      <c r="I109" s="455"/>
      <c r="J109" s="456"/>
      <c r="K109" s="65" t="str">
        <f t="shared" si="11"/>
        <v/>
      </c>
      <c r="L109" s="66" t="str">
        <f t="shared" si="12"/>
        <v/>
      </c>
      <c r="M109" s="39" t="str">
        <f t="shared" si="17"/>
        <v/>
      </c>
      <c r="N109" s="39" t="str">
        <f t="shared" si="18"/>
        <v/>
      </c>
      <c r="O109" s="39"/>
      <c r="P109" s="39"/>
      <c r="Q109" s="39"/>
      <c r="R109" s="39"/>
      <c r="S109" s="39"/>
      <c r="T109" s="39"/>
      <c r="U109" s="39">
        <f t="shared" si="19"/>
        <v>0</v>
      </c>
      <c r="V109" s="39" t="str">
        <f t="shared" si="13"/>
        <v/>
      </c>
      <c r="W109" s="39">
        <f t="shared" si="20"/>
        <v>1</v>
      </c>
      <c r="X109" s="39" t="str">
        <f t="shared" si="21"/>
        <v/>
      </c>
      <c r="Y109" s="33" t="str">
        <f t="shared" si="14"/>
        <v/>
      </c>
      <c r="Z109" s="33" t="str">
        <f t="shared" si="15"/>
        <v/>
      </c>
      <c r="AA109" s="33" t="e">
        <f t="shared" si="16"/>
        <v>#VALUE!</v>
      </c>
      <c r="AB109" s="33" t="str">
        <f>IFERROR(VLOOKUP($AA109,分類!C:E,3,FALSE),"")</f>
        <v/>
      </c>
    </row>
    <row r="110" spans="1:28" x14ac:dyDescent="0.15">
      <c r="A110" s="33">
        <v>80</v>
      </c>
      <c r="B110" s="64"/>
      <c r="C110" s="453"/>
      <c r="D110" s="453"/>
      <c r="E110" s="454"/>
      <c r="F110" s="454"/>
      <c r="G110" s="455"/>
      <c r="H110" s="455"/>
      <c r="I110" s="455"/>
      <c r="J110" s="456"/>
      <c r="K110" s="65" t="str">
        <f t="shared" si="11"/>
        <v/>
      </c>
      <c r="L110" s="66" t="str">
        <f t="shared" si="12"/>
        <v/>
      </c>
      <c r="M110" s="39" t="str">
        <f t="shared" si="17"/>
        <v/>
      </c>
      <c r="N110" s="39" t="str">
        <f t="shared" si="18"/>
        <v/>
      </c>
      <c r="O110" s="39"/>
      <c r="P110" s="39"/>
      <c r="Q110" s="39"/>
      <c r="R110" s="39"/>
      <c r="S110" s="39"/>
      <c r="T110" s="39"/>
      <c r="U110" s="39">
        <f t="shared" si="19"/>
        <v>0</v>
      </c>
      <c r="V110" s="39" t="str">
        <f t="shared" si="13"/>
        <v/>
      </c>
      <c r="W110" s="39">
        <f t="shared" si="20"/>
        <v>1</v>
      </c>
      <c r="X110" s="39" t="str">
        <f t="shared" si="21"/>
        <v/>
      </c>
      <c r="Y110" s="33" t="str">
        <f t="shared" si="14"/>
        <v/>
      </c>
      <c r="Z110" s="33" t="str">
        <f t="shared" si="15"/>
        <v/>
      </c>
      <c r="AA110" s="33" t="e">
        <f t="shared" si="16"/>
        <v>#VALUE!</v>
      </c>
      <c r="AB110" s="33" t="str">
        <f>IFERROR(VLOOKUP($AA110,分類!C:E,3,FALSE),"")</f>
        <v/>
      </c>
    </row>
    <row r="111" spans="1:28" x14ac:dyDescent="0.15">
      <c r="A111" s="33">
        <v>81</v>
      </c>
      <c r="B111" s="64"/>
      <c r="C111" s="453"/>
      <c r="D111" s="453"/>
      <c r="E111" s="454"/>
      <c r="F111" s="454"/>
      <c r="G111" s="455"/>
      <c r="H111" s="455"/>
      <c r="I111" s="455"/>
      <c r="J111" s="456"/>
      <c r="K111" s="65" t="str">
        <f t="shared" si="11"/>
        <v/>
      </c>
      <c r="L111" s="66" t="str">
        <f t="shared" si="12"/>
        <v/>
      </c>
      <c r="M111" s="39" t="str">
        <f t="shared" si="17"/>
        <v/>
      </c>
      <c r="N111" s="39" t="str">
        <f t="shared" si="18"/>
        <v/>
      </c>
      <c r="O111" s="39"/>
      <c r="P111" s="39"/>
      <c r="Q111" s="39"/>
      <c r="R111" s="39"/>
      <c r="S111" s="39"/>
      <c r="T111" s="39"/>
      <c r="U111" s="39">
        <f t="shared" si="19"/>
        <v>0</v>
      </c>
      <c r="V111" s="39" t="str">
        <f t="shared" si="13"/>
        <v/>
      </c>
      <c r="W111" s="39">
        <f t="shared" si="20"/>
        <v>1</v>
      </c>
      <c r="X111" s="39" t="str">
        <f t="shared" si="21"/>
        <v/>
      </c>
      <c r="Y111" s="33" t="str">
        <f t="shared" si="14"/>
        <v/>
      </c>
      <c r="Z111" s="33" t="str">
        <f t="shared" si="15"/>
        <v/>
      </c>
      <c r="AA111" s="33" t="e">
        <f t="shared" si="16"/>
        <v>#VALUE!</v>
      </c>
      <c r="AB111" s="33" t="str">
        <f>IFERROR(VLOOKUP($AA111,分類!C:E,3,FALSE),"")</f>
        <v/>
      </c>
    </row>
    <row r="112" spans="1:28" x14ac:dyDescent="0.15">
      <c r="A112" s="33">
        <v>82</v>
      </c>
      <c r="B112" s="64"/>
      <c r="C112" s="453"/>
      <c r="D112" s="453"/>
      <c r="E112" s="454"/>
      <c r="F112" s="454"/>
      <c r="G112" s="455"/>
      <c r="H112" s="455"/>
      <c r="I112" s="455"/>
      <c r="J112" s="456"/>
      <c r="K112" s="65" t="str">
        <f t="shared" si="11"/>
        <v/>
      </c>
      <c r="L112" s="66" t="str">
        <f t="shared" si="12"/>
        <v/>
      </c>
      <c r="M112" s="39" t="str">
        <f t="shared" si="17"/>
        <v/>
      </c>
      <c r="N112" s="39" t="str">
        <f t="shared" si="18"/>
        <v/>
      </c>
      <c r="O112" s="39"/>
      <c r="P112" s="39"/>
      <c r="Q112" s="39"/>
      <c r="R112" s="39"/>
      <c r="S112" s="39"/>
      <c r="T112" s="39"/>
      <c r="U112" s="39">
        <f t="shared" si="19"/>
        <v>0</v>
      </c>
      <c r="V112" s="39" t="str">
        <f t="shared" si="13"/>
        <v/>
      </c>
      <c r="W112" s="39">
        <f t="shared" si="20"/>
        <v>1</v>
      </c>
      <c r="X112" s="39" t="str">
        <f t="shared" si="21"/>
        <v/>
      </c>
      <c r="Y112" s="33" t="str">
        <f t="shared" si="14"/>
        <v/>
      </c>
      <c r="Z112" s="33" t="str">
        <f t="shared" si="15"/>
        <v/>
      </c>
      <c r="AA112" s="33" t="e">
        <f t="shared" si="16"/>
        <v>#VALUE!</v>
      </c>
      <c r="AB112" s="33" t="str">
        <f>IFERROR(VLOOKUP($AA112,分類!C:E,3,FALSE),"")</f>
        <v/>
      </c>
    </row>
    <row r="113" spans="1:28" x14ac:dyDescent="0.15">
      <c r="A113" s="33">
        <v>83</v>
      </c>
      <c r="B113" s="64"/>
      <c r="C113" s="453"/>
      <c r="D113" s="453"/>
      <c r="E113" s="454"/>
      <c r="F113" s="454"/>
      <c r="G113" s="455"/>
      <c r="H113" s="455"/>
      <c r="I113" s="455"/>
      <c r="J113" s="456"/>
      <c r="K113" s="65" t="str">
        <f t="shared" si="11"/>
        <v/>
      </c>
      <c r="L113" s="66" t="str">
        <f t="shared" si="12"/>
        <v/>
      </c>
      <c r="M113" s="39" t="str">
        <f t="shared" si="17"/>
        <v/>
      </c>
      <c r="N113" s="39" t="str">
        <f t="shared" si="18"/>
        <v/>
      </c>
      <c r="O113" s="39"/>
      <c r="P113" s="39"/>
      <c r="Q113" s="39"/>
      <c r="R113" s="39"/>
      <c r="S113" s="39"/>
      <c r="T113" s="39"/>
      <c r="U113" s="39">
        <f t="shared" si="19"/>
        <v>0</v>
      </c>
      <c r="V113" s="39" t="str">
        <f t="shared" si="13"/>
        <v/>
      </c>
      <c r="W113" s="39">
        <f t="shared" si="20"/>
        <v>1</v>
      </c>
      <c r="X113" s="39" t="str">
        <f t="shared" si="21"/>
        <v/>
      </c>
      <c r="Y113" s="33" t="str">
        <f t="shared" si="14"/>
        <v/>
      </c>
      <c r="Z113" s="33" t="str">
        <f t="shared" si="15"/>
        <v/>
      </c>
      <c r="AA113" s="33" t="e">
        <f t="shared" si="16"/>
        <v>#VALUE!</v>
      </c>
      <c r="AB113" s="33" t="str">
        <f>IFERROR(VLOOKUP($AA113,分類!C:E,3,FALSE),"")</f>
        <v/>
      </c>
    </row>
    <row r="114" spans="1:28" x14ac:dyDescent="0.15">
      <c r="A114" s="33">
        <v>84</v>
      </c>
      <c r="B114" s="64"/>
      <c r="C114" s="453"/>
      <c r="D114" s="453"/>
      <c r="E114" s="454"/>
      <c r="F114" s="454"/>
      <c r="G114" s="455"/>
      <c r="H114" s="455"/>
      <c r="I114" s="455"/>
      <c r="J114" s="456"/>
      <c r="K114" s="65" t="str">
        <f t="shared" si="11"/>
        <v/>
      </c>
      <c r="L114" s="66" t="str">
        <f t="shared" si="12"/>
        <v/>
      </c>
      <c r="M114" s="39" t="str">
        <f t="shared" si="17"/>
        <v/>
      </c>
      <c r="N114" s="39" t="str">
        <f t="shared" si="18"/>
        <v/>
      </c>
      <c r="O114" s="39"/>
      <c r="P114" s="39"/>
      <c r="Q114" s="39"/>
      <c r="R114" s="39"/>
      <c r="S114" s="39"/>
      <c r="T114" s="39"/>
      <c r="U114" s="39">
        <f t="shared" si="19"/>
        <v>0</v>
      </c>
      <c r="V114" s="39" t="str">
        <f t="shared" si="13"/>
        <v/>
      </c>
      <c r="W114" s="39">
        <f t="shared" si="20"/>
        <v>1</v>
      </c>
      <c r="X114" s="39" t="str">
        <f t="shared" si="21"/>
        <v/>
      </c>
      <c r="Y114" s="33" t="str">
        <f t="shared" si="14"/>
        <v/>
      </c>
      <c r="Z114" s="33" t="str">
        <f t="shared" si="15"/>
        <v/>
      </c>
      <c r="AA114" s="33" t="e">
        <f t="shared" si="16"/>
        <v>#VALUE!</v>
      </c>
      <c r="AB114" s="33" t="str">
        <f>IFERROR(VLOOKUP($AA114,分類!C:E,3,FALSE),"")</f>
        <v/>
      </c>
    </row>
    <row r="115" spans="1:28" x14ac:dyDescent="0.15">
      <c r="A115" s="33">
        <v>85</v>
      </c>
      <c r="B115" s="64"/>
      <c r="C115" s="453"/>
      <c r="D115" s="453"/>
      <c r="E115" s="454"/>
      <c r="F115" s="454"/>
      <c r="G115" s="455"/>
      <c r="H115" s="455"/>
      <c r="I115" s="455"/>
      <c r="J115" s="456"/>
      <c r="K115" s="65" t="str">
        <f t="shared" si="11"/>
        <v/>
      </c>
      <c r="L115" s="66" t="str">
        <f t="shared" si="12"/>
        <v/>
      </c>
      <c r="M115" s="39" t="str">
        <f t="shared" si="17"/>
        <v/>
      </c>
      <c r="N115" s="39" t="str">
        <f t="shared" si="18"/>
        <v/>
      </c>
      <c r="O115" s="39"/>
      <c r="P115" s="39"/>
      <c r="Q115" s="39"/>
      <c r="R115" s="39"/>
      <c r="S115" s="39"/>
      <c r="T115" s="39"/>
      <c r="U115" s="39">
        <f t="shared" si="19"/>
        <v>0</v>
      </c>
      <c r="V115" s="39" t="str">
        <f t="shared" si="13"/>
        <v/>
      </c>
      <c r="W115" s="39">
        <f t="shared" si="20"/>
        <v>1</v>
      </c>
      <c r="X115" s="39" t="str">
        <f t="shared" si="21"/>
        <v/>
      </c>
      <c r="Y115" s="33" t="str">
        <f t="shared" si="14"/>
        <v/>
      </c>
      <c r="Z115" s="33" t="str">
        <f t="shared" si="15"/>
        <v/>
      </c>
      <c r="AA115" s="33" t="e">
        <f t="shared" si="16"/>
        <v>#VALUE!</v>
      </c>
      <c r="AB115" s="33" t="str">
        <f>IFERROR(VLOOKUP($AA115,分類!C:E,3,FALSE),"")</f>
        <v/>
      </c>
    </row>
    <row r="116" spans="1:28" x14ac:dyDescent="0.15">
      <c r="A116" s="33">
        <v>86</v>
      </c>
      <c r="B116" s="64"/>
      <c r="C116" s="453"/>
      <c r="D116" s="453"/>
      <c r="E116" s="454"/>
      <c r="F116" s="454"/>
      <c r="G116" s="455"/>
      <c r="H116" s="455"/>
      <c r="I116" s="455"/>
      <c r="J116" s="456"/>
      <c r="K116" s="65" t="str">
        <f t="shared" si="11"/>
        <v/>
      </c>
      <c r="L116" s="66" t="str">
        <f t="shared" si="12"/>
        <v/>
      </c>
      <c r="M116" s="39" t="str">
        <f t="shared" si="17"/>
        <v/>
      </c>
      <c r="N116" s="39" t="str">
        <f t="shared" si="18"/>
        <v/>
      </c>
      <c r="O116" s="39"/>
      <c r="P116" s="39"/>
      <c r="Q116" s="39"/>
      <c r="R116" s="39"/>
      <c r="S116" s="39"/>
      <c r="T116" s="39"/>
      <c r="U116" s="39">
        <f t="shared" si="19"/>
        <v>0</v>
      </c>
      <c r="V116" s="39" t="str">
        <f t="shared" si="13"/>
        <v/>
      </c>
      <c r="W116" s="39">
        <f t="shared" si="20"/>
        <v>1</v>
      </c>
      <c r="X116" s="39" t="str">
        <f t="shared" si="21"/>
        <v/>
      </c>
      <c r="Y116" s="33" t="str">
        <f t="shared" si="14"/>
        <v/>
      </c>
      <c r="Z116" s="33" t="str">
        <f t="shared" si="15"/>
        <v/>
      </c>
      <c r="AA116" s="33" t="e">
        <f t="shared" si="16"/>
        <v>#VALUE!</v>
      </c>
      <c r="AB116" s="33" t="str">
        <f>IFERROR(VLOOKUP($AA116,分類!C:E,3,FALSE),"")</f>
        <v/>
      </c>
    </row>
    <row r="117" spans="1:28" x14ac:dyDescent="0.15">
      <c r="A117" s="33">
        <v>87</v>
      </c>
      <c r="B117" s="64"/>
      <c r="C117" s="453"/>
      <c r="D117" s="453"/>
      <c r="E117" s="454"/>
      <c r="F117" s="454"/>
      <c r="G117" s="455"/>
      <c r="H117" s="455"/>
      <c r="I117" s="455"/>
      <c r="J117" s="456"/>
      <c r="K117" s="65" t="str">
        <f t="shared" si="11"/>
        <v/>
      </c>
      <c r="L117" s="66" t="str">
        <f t="shared" si="12"/>
        <v/>
      </c>
      <c r="M117" s="39" t="str">
        <f t="shared" si="17"/>
        <v/>
      </c>
      <c r="N117" s="39" t="str">
        <f t="shared" si="18"/>
        <v/>
      </c>
      <c r="O117" s="39"/>
      <c r="P117" s="39"/>
      <c r="Q117" s="39"/>
      <c r="R117" s="39"/>
      <c r="S117" s="39"/>
      <c r="T117" s="39"/>
      <c r="U117" s="39">
        <f t="shared" si="19"/>
        <v>0</v>
      </c>
      <c r="V117" s="39" t="str">
        <f t="shared" si="13"/>
        <v/>
      </c>
      <c r="W117" s="39">
        <f t="shared" si="20"/>
        <v>1</v>
      </c>
      <c r="X117" s="39" t="str">
        <f t="shared" si="21"/>
        <v/>
      </c>
      <c r="Y117" s="33" t="str">
        <f t="shared" si="14"/>
        <v/>
      </c>
      <c r="Z117" s="33" t="str">
        <f t="shared" si="15"/>
        <v/>
      </c>
      <c r="AA117" s="33" t="e">
        <f t="shared" si="16"/>
        <v>#VALUE!</v>
      </c>
      <c r="AB117" s="33" t="str">
        <f>IFERROR(VLOOKUP($AA117,分類!C:E,3,FALSE),"")</f>
        <v/>
      </c>
    </row>
    <row r="118" spans="1:28" x14ac:dyDescent="0.15">
      <c r="A118" s="33">
        <v>88</v>
      </c>
      <c r="B118" s="64"/>
      <c r="C118" s="453"/>
      <c r="D118" s="453"/>
      <c r="E118" s="454"/>
      <c r="F118" s="454"/>
      <c r="G118" s="455"/>
      <c r="H118" s="455"/>
      <c r="I118" s="455"/>
      <c r="J118" s="456"/>
      <c r="K118" s="65" t="str">
        <f t="shared" si="11"/>
        <v/>
      </c>
      <c r="L118" s="66" t="str">
        <f t="shared" si="12"/>
        <v/>
      </c>
      <c r="M118" s="39" t="str">
        <f t="shared" si="17"/>
        <v/>
      </c>
      <c r="N118" s="39" t="str">
        <f t="shared" si="18"/>
        <v/>
      </c>
      <c r="O118" s="39"/>
      <c r="P118" s="39"/>
      <c r="Q118" s="39"/>
      <c r="R118" s="39"/>
      <c r="S118" s="39"/>
      <c r="T118" s="39"/>
      <c r="U118" s="39">
        <f t="shared" si="19"/>
        <v>0</v>
      </c>
      <c r="V118" s="39" t="str">
        <f t="shared" si="13"/>
        <v/>
      </c>
      <c r="W118" s="39">
        <f t="shared" si="20"/>
        <v>1</v>
      </c>
      <c r="X118" s="39" t="str">
        <f t="shared" si="21"/>
        <v/>
      </c>
      <c r="Y118" s="33" t="str">
        <f t="shared" si="14"/>
        <v/>
      </c>
      <c r="Z118" s="33" t="str">
        <f t="shared" si="15"/>
        <v/>
      </c>
      <c r="AA118" s="33" t="e">
        <f t="shared" si="16"/>
        <v>#VALUE!</v>
      </c>
      <c r="AB118" s="33" t="str">
        <f>IFERROR(VLOOKUP($AA118,分類!C:E,3,FALSE),"")</f>
        <v/>
      </c>
    </row>
    <row r="119" spans="1:28" x14ac:dyDescent="0.15">
      <c r="A119" s="33">
        <v>89</v>
      </c>
      <c r="B119" s="64"/>
      <c r="C119" s="453"/>
      <c r="D119" s="453"/>
      <c r="E119" s="454"/>
      <c r="F119" s="454"/>
      <c r="G119" s="455"/>
      <c r="H119" s="455"/>
      <c r="I119" s="455"/>
      <c r="J119" s="456"/>
      <c r="K119" s="65" t="str">
        <f t="shared" si="11"/>
        <v/>
      </c>
      <c r="L119" s="66" t="str">
        <f t="shared" si="12"/>
        <v/>
      </c>
      <c r="M119" s="39" t="str">
        <f t="shared" si="17"/>
        <v/>
      </c>
      <c r="N119" s="39" t="str">
        <f t="shared" si="18"/>
        <v/>
      </c>
      <c r="O119" s="39"/>
      <c r="P119" s="39"/>
      <c r="Q119" s="39"/>
      <c r="R119" s="39"/>
      <c r="S119" s="39"/>
      <c r="T119" s="39"/>
      <c r="U119" s="39">
        <f t="shared" si="19"/>
        <v>0</v>
      </c>
      <c r="V119" s="39" t="str">
        <f t="shared" si="13"/>
        <v/>
      </c>
      <c r="W119" s="39">
        <f t="shared" si="20"/>
        <v>1</v>
      </c>
      <c r="X119" s="39" t="str">
        <f t="shared" si="21"/>
        <v/>
      </c>
      <c r="Y119" s="33" t="str">
        <f t="shared" si="14"/>
        <v/>
      </c>
      <c r="Z119" s="33" t="str">
        <f t="shared" si="15"/>
        <v/>
      </c>
      <c r="AA119" s="33" t="e">
        <f t="shared" si="16"/>
        <v>#VALUE!</v>
      </c>
      <c r="AB119" s="33" t="str">
        <f>IFERROR(VLOOKUP($AA119,分類!C:E,3,FALSE),"")</f>
        <v/>
      </c>
    </row>
    <row r="120" spans="1:28" x14ac:dyDescent="0.15">
      <c r="A120" s="33">
        <v>90</v>
      </c>
      <c r="B120" s="64"/>
      <c r="C120" s="453"/>
      <c r="D120" s="453"/>
      <c r="E120" s="454"/>
      <c r="F120" s="454"/>
      <c r="G120" s="455"/>
      <c r="H120" s="455"/>
      <c r="I120" s="455"/>
      <c r="J120" s="456"/>
      <c r="K120" s="65" t="str">
        <f t="shared" si="11"/>
        <v/>
      </c>
      <c r="L120" s="66" t="str">
        <f t="shared" si="12"/>
        <v/>
      </c>
      <c r="M120" s="39" t="str">
        <f t="shared" si="17"/>
        <v/>
      </c>
      <c r="N120" s="39" t="str">
        <f t="shared" si="18"/>
        <v/>
      </c>
      <c r="O120" s="39"/>
      <c r="P120" s="39"/>
      <c r="Q120" s="39"/>
      <c r="R120" s="39"/>
      <c r="S120" s="39"/>
      <c r="T120" s="39"/>
      <c r="U120" s="39">
        <f t="shared" si="19"/>
        <v>0</v>
      </c>
      <c r="V120" s="39" t="str">
        <f t="shared" si="13"/>
        <v/>
      </c>
      <c r="W120" s="39">
        <f t="shared" si="20"/>
        <v>1</v>
      </c>
      <c r="X120" s="39" t="str">
        <f t="shared" si="21"/>
        <v/>
      </c>
      <c r="Y120" s="33" t="str">
        <f t="shared" si="14"/>
        <v/>
      </c>
      <c r="Z120" s="33" t="str">
        <f t="shared" si="15"/>
        <v/>
      </c>
      <c r="AA120" s="33" t="e">
        <f t="shared" si="16"/>
        <v>#VALUE!</v>
      </c>
      <c r="AB120" s="33" t="str">
        <f>IFERROR(VLOOKUP($AA120,分類!C:E,3,FALSE),"")</f>
        <v/>
      </c>
    </row>
    <row r="121" spans="1:28" x14ac:dyDescent="0.15">
      <c r="A121" s="33">
        <v>91</v>
      </c>
      <c r="B121" s="64"/>
      <c r="C121" s="453"/>
      <c r="D121" s="453"/>
      <c r="E121" s="454"/>
      <c r="F121" s="454"/>
      <c r="G121" s="455"/>
      <c r="H121" s="455"/>
      <c r="I121" s="455"/>
      <c r="J121" s="456"/>
      <c r="K121" s="65" t="str">
        <f t="shared" si="11"/>
        <v/>
      </c>
      <c r="L121" s="66" t="str">
        <f t="shared" si="12"/>
        <v/>
      </c>
      <c r="M121" s="39" t="str">
        <f t="shared" si="17"/>
        <v/>
      </c>
      <c r="N121" s="39" t="str">
        <f t="shared" si="18"/>
        <v/>
      </c>
      <c r="O121" s="39"/>
      <c r="P121" s="39"/>
      <c r="Q121" s="39"/>
      <c r="R121" s="39"/>
      <c r="S121" s="39"/>
      <c r="T121" s="39"/>
      <c r="U121" s="39">
        <f t="shared" si="19"/>
        <v>0</v>
      </c>
      <c r="V121" s="39" t="str">
        <f t="shared" si="13"/>
        <v/>
      </c>
      <c r="W121" s="39">
        <f t="shared" si="20"/>
        <v>1</v>
      </c>
      <c r="X121" s="39" t="str">
        <f t="shared" si="21"/>
        <v/>
      </c>
      <c r="Y121" s="33" t="str">
        <f t="shared" si="14"/>
        <v/>
      </c>
      <c r="Z121" s="33" t="str">
        <f t="shared" si="15"/>
        <v/>
      </c>
      <c r="AA121" s="33" t="e">
        <f t="shared" si="16"/>
        <v>#VALUE!</v>
      </c>
      <c r="AB121" s="33" t="str">
        <f>IFERROR(VLOOKUP($AA121,分類!C:E,3,FALSE),"")</f>
        <v/>
      </c>
    </row>
    <row r="122" spans="1:28" x14ac:dyDescent="0.15">
      <c r="A122" s="33">
        <v>92</v>
      </c>
      <c r="B122" s="64"/>
      <c r="C122" s="453"/>
      <c r="D122" s="453"/>
      <c r="E122" s="454"/>
      <c r="F122" s="454"/>
      <c r="G122" s="455"/>
      <c r="H122" s="455"/>
      <c r="I122" s="455"/>
      <c r="J122" s="456"/>
      <c r="K122" s="65" t="str">
        <f t="shared" si="11"/>
        <v/>
      </c>
      <c r="L122" s="66" t="str">
        <f t="shared" si="12"/>
        <v/>
      </c>
      <c r="M122" s="39" t="str">
        <f t="shared" si="17"/>
        <v/>
      </c>
      <c r="N122" s="39" t="str">
        <f t="shared" si="18"/>
        <v/>
      </c>
      <c r="O122" s="39"/>
      <c r="P122" s="39"/>
      <c r="Q122" s="39"/>
      <c r="R122" s="39"/>
      <c r="S122" s="39"/>
      <c r="T122" s="39"/>
      <c r="U122" s="39">
        <f t="shared" si="19"/>
        <v>0</v>
      </c>
      <c r="V122" s="39" t="str">
        <f t="shared" si="13"/>
        <v/>
      </c>
      <c r="W122" s="39">
        <f t="shared" si="20"/>
        <v>1</v>
      </c>
      <c r="X122" s="39" t="str">
        <f t="shared" si="21"/>
        <v/>
      </c>
      <c r="Y122" s="33" t="str">
        <f t="shared" si="14"/>
        <v/>
      </c>
      <c r="Z122" s="33" t="str">
        <f t="shared" si="15"/>
        <v/>
      </c>
      <c r="AA122" s="33" t="e">
        <f t="shared" si="16"/>
        <v>#VALUE!</v>
      </c>
      <c r="AB122" s="33" t="str">
        <f>IFERROR(VLOOKUP($AA122,分類!C:E,3,FALSE),"")</f>
        <v/>
      </c>
    </row>
    <row r="123" spans="1:28" x14ac:dyDescent="0.15">
      <c r="A123" s="33">
        <v>93</v>
      </c>
      <c r="B123" s="64"/>
      <c r="C123" s="453"/>
      <c r="D123" s="453"/>
      <c r="E123" s="454"/>
      <c r="F123" s="454"/>
      <c r="G123" s="455"/>
      <c r="H123" s="455"/>
      <c r="I123" s="455"/>
      <c r="J123" s="456"/>
      <c r="K123" s="65" t="str">
        <f t="shared" si="11"/>
        <v/>
      </c>
      <c r="L123" s="66" t="str">
        <f t="shared" si="12"/>
        <v/>
      </c>
      <c r="M123" s="39" t="str">
        <f t="shared" si="17"/>
        <v/>
      </c>
      <c r="N123" s="39" t="str">
        <f t="shared" si="18"/>
        <v/>
      </c>
      <c r="O123" s="39"/>
      <c r="P123" s="39"/>
      <c r="Q123" s="39"/>
      <c r="R123" s="39"/>
      <c r="S123" s="39"/>
      <c r="T123" s="39"/>
      <c r="U123" s="39">
        <f t="shared" si="19"/>
        <v>0</v>
      </c>
      <c r="V123" s="39" t="str">
        <f t="shared" si="13"/>
        <v/>
      </c>
      <c r="W123" s="39">
        <f t="shared" si="20"/>
        <v>1</v>
      </c>
      <c r="X123" s="39" t="str">
        <f t="shared" si="21"/>
        <v/>
      </c>
      <c r="Y123" s="33" t="str">
        <f t="shared" si="14"/>
        <v/>
      </c>
      <c r="Z123" s="33" t="str">
        <f t="shared" si="15"/>
        <v/>
      </c>
      <c r="AA123" s="33" t="e">
        <f t="shared" si="16"/>
        <v>#VALUE!</v>
      </c>
      <c r="AB123" s="33" t="str">
        <f>IFERROR(VLOOKUP($AA123,分類!C:E,3,FALSE),"")</f>
        <v/>
      </c>
    </row>
    <row r="124" spans="1:28" x14ac:dyDescent="0.15">
      <c r="A124" s="33">
        <v>94</v>
      </c>
      <c r="B124" s="64"/>
      <c r="C124" s="453"/>
      <c r="D124" s="453"/>
      <c r="E124" s="454"/>
      <c r="F124" s="454"/>
      <c r="G124" s="455"/>
      <c r="H124" s="455"/>
      <c r="I124" s="455"/>
      <c r="J124" s="456"/>
      <c r="K124" s="65" t="str">
        <f t="shared" si="11"/>
        <v/>
      </c>
      <c r="L124" s="66" t="str">
        <f t="shared" si="12"/>
        <v/>
      </c>
      <c r="M124" s="39" t="str">
        <f t="shared" si="17"/>
        <v/>
      </c>
      <c r="N124" s="39" t="str">
        <f t="shared" si="18"/>
        <v/>
      </c>
      <c r="O124" s="39"/>
      <c r="P124" s="39"/>
      <c r="Q124" s="39"/>
      <c r="R124" s="39"/>
      <c r="S124" s="39"/>
      <c r="T124" s="39"/>
      <c r="U124" s="39">
        <f t="shared" si="19"/>
        <v>0</v>
      </c>
      <c r="V124" s="39" t="str">
        <f t="shared" si="13"/>
        <v/>
      </c>
      <c r="W124" s="39">
        <f t="shared" si="20"/>
        <v>1</v>
      </c>
      <c r="X124" s="39" t="str">
        <f t="shared" si="21"/>
        <v/>
      </c>
      <c r="Y124" s="33" t="str">
        <f t="shared" si="14"/>
        <v/>
      </c>
      <c r="Z124" s="33" t="str">
        <f t="shared" si="15"/>
        <v/>
      </c>
      <c r="AA124" s="33" t="e">
        <f t="shared" si="16"/>
        <v>#VALUE!</v>
      </c>
      <c r="AB124" s="33" t="str">
        <f>IFERROR(VLOOKUP($AA124,分類!C:E,3,FALSE),"")</f>
        <v/>
      </c>
    </row>
    <row r="125" spans="1:28" x14ac:dyDescent="0.15">
      <c r="A125" s="33">
        <v>95</v>
      </c>
      <c r="B125" s="64"/>
      <c r="C125" s="453"/>
      <c r="D125" s="453"/>
      <c r="E125" s="454"/>
      <c r="F125" s="454"/>
      <c r="G125" s="455"/>
      <c r="H125" s="455"/>
      <c r="I125" s="455"/>
      <c r="J125" s="456"/>
      <c r="K125" s="65" t="str">
        <f t="shared" si="11"/>
        <v/>
      </c>
      <c r="L125" s="66" t="str">
        <f t="shared" si="12"/>
        <v/>
      </c>
      <c r="M125" s="39" t="str">
        <f t="shared" si="17"/>
        <v/>
      </c>
      <c r="N125" s="39" t="str">
        <f t="shared" si="18"/>
        <v/>
      </c>
      <c r="O125" s="39"/>
      <c r="P125" s="39"/>
      <c r="Q125" s="39"/>
      <c r="R125" s="39"/>
      <c r="S125" s="39"/>
      <c r="T125" s="39"/>
      <c r="U125" s="39">
        <f t="shared" si="19"/>
        <v>0</v>
      </c>
      <c r="V125" s="39" t="str">
        <f t="shared" si="13"/>
        <v/>
      </c>
      <c r="W125" s="39">
        <f t="shared" si="20"/>
        <v>1</v>
      </c>
      <c r="X125" s="39" t="str">
        <f t="shared" si="21"/>
        <v/>
      </c>
      <c r="Y125" s="33" t="str">
        <f t="shared" si="14"/>
        <v/>
      </c>
      <c r="Z125" s="33" t="str">
        <f t="shared" si="15"/>
        <v/>
      </c>
      <c r="AA125" s="33" t="e">
        <f t="shared" si="16"/>
        <v>#VALUE!</v>
      </c>
      <c r="AB125" s="33" t="str">
        <f>IFERROR(VLOOKUP($AA125,分類!C:E,3,FALSE),"")</f>
        <v/>
      </c>
    </row>
    <row r="126" spans="1:28" x14ac:dyDescent="0.15">
      <c r="A126" s="33">
        <v>96</v>
      </c>
      <c r="B126" s="64"/>
      <c r="C126" s="453"/>
      <c r="D126" s="453"/>
      <c r="E126" s="454"/>
      <c r="F126" s="454"/>
      <c r="G126" s="455"/>
      <c r="H126" s="455"/>
      <c r="I126" s="455"/>
      <c r="J126" s="456"/>
      <c r="K126" s="65" t="str">
        <f t="shared" si="11"/>
        <v/>
      </c>
      <c r="L126" s="66" t="str">
        <f t="shared" si="12"/>
        <v/>
      </c>
      <c r="M126" s="39" t="str">
        <f t="shared" si="17"/>
        <v/>
      </c>
      <c r="N126" s="39" t="str">
        <f t="shared" si="18"/>
        <v/>
      </c>
      <c r="O126" s="39"/>
      <c r="P126" s="39"/>
      <c r="Q126" s="39"/>
      <c r="R126" s="39"/>
      <c r="S126" s="39"/>
      <c r="T126" s="39"/>
      <c r="U126" s="39">
        <f t="shared" si="19"/>
        <v>0</v>
      </c>
      <c r="V126" s="39" t="str">
        <f t="shared" si="13"/>
        <v/>
      </c>
      <c r="W126" s="39">
        <f t="shared" si="20"/>
        <v>1</v>
      </c>
      <c r="X126" s="39" t="str">
        <f t="shared" si="21"/>
        <v/>
      </c>
      <c r="Y126" s="33" t="str">
        <f t="shared" si="14"/>
        <v/>
      </c>
      <c r="Z126" s="33" t="str">
        <f t="shared" si="15"/>
        <v/>
      </c>
      <c r="AA126" s="33" t="e">
        <f t="shared" si="16"/>
        <v>#VALUE!</v>
      </c>
      <c r="AB126" s="33" t="str">
        <f>IFERROR(VLOOKUP($AA126,分類!C:E,3,FALSE),"")</f>
        <v/>
      </c>
    </row>
    <row r="127" spans="1:28" x14ac:dyDescent="0.15">
      <c r="A127" s="33">
        <v>97</v>
      </c>
      <c r="B127" s="64"/>
      <c r="C127" s="453"/>
      <c r="D127" s="453"/>
      <c r="E127" s="454"/>
      <c r="F127" s="454"/>
      <c r="G127" s="455"/>
      <c r="H127" s="455"/>
      <c r="I127" s="455"/>
      <c r="J127" s="456"/>
      <c r="K127" s="65" t="str">
        <f t="shared" si="11"/>
        <v/>
      </c>
      <c r="L127" s="66" t="str">
        <f>M127&amp;N127</f>
        <v/>
      </c>
      <c r="M127" s="39" t="str">
        <f t="shared" si="17"/>
        <v/>
      </c>
      <c r="N127" s="39" t="str">
        <f t="shared" si="18"/>
        <v/>
      </c>
      <c r="O127" s="39"/>
      <c r="P127" s="39"/>
      <c r="Q127" s="39"/>
      <c r="R127" s="39"/>
      <c r="S127" s="39"/>
      <c r="T127" s="39"/>
      <c r="U127" s="39">
        <f t="shared" si="19"/>
        <v>0</v>
      </c>
      <c r="V127" s="39" t="str">
        <f t="shared" si="13"/>
        <v/>
      </c>
      <c r="W127" s="39">
        <f t="shared" si="20"/>
        <v>1</v>
      </c>
      <c r="X127" s="39" t="str">
        <f t="shared" si="21"/>
        <v/>
      </c>
      <c r="Y127" s="33" t="str">
        <f t="shared" si="14"/>
        <v/>
      </c>
      <c r="Z127" s="33" t="str">
        <f t="shared" si="15"/>
        <v/>
      </c>
      <c r="AA127" s="33" t="e">
        <f t="shared" si="16"/>
        <v>#VALUE!</v>
      </c>
      <c r="AB127" s="33" t="str">
        <f>IFERROR(VLOOKUP($AA127,分類!C:E,3,FALSE),"")</f>
        <v/>
      </c>
    </row>
    <row r="128" spans="1:28" x14ac:dyDescent="0.15">
      <c r="A128" s="33">
        <v>98</v>
      </c>
      <c r="B128" s="64"/>
      <c r="C128" s="453"/>
      <c r="D128" s="453"/>
      <c r="E128" s="454"/>
      <c r="F128" s="454"/>
      <c r="G128" s="455"/>
      <c r="H128" s="455"/>
      <c r="I128" s="455"/>
      <c r="J128" s="456"/>
      <c r="K128" s="65" t="str">
        <f t="shared" si="11"/>
        <v/>
      </c>
      <c r="L128" s="66" t="str">
        <f>M128&amp;N128</f>
        <v/>
      </c>
      <c r="M128" s="39" t="str">
        <f t="shared" si="17"/>
        <v/>
      </c>
      <c r="N128" s="39" t="str">
        <f t="shared" si="18"/>
        <v/>
      </c>
      <c r="O128" s="39"/>
      <c r="P128" s="39"/>
      <c r="Q128" s="39"/>
      <c r="R128" s="39"/>
      <c r="S128" s="39"/>
      <c r="T128" s="39"/>
      <c r="U128" s="39">
        <f t="shared" si="19"/>
        <v>0</v>
      </c>
      <c r="V128" s="39" t="str">
        <f t="shared" si="13"/>
        <v/>
      </c>
      <c r="W128" s="39">
        <f t="shared" si="20"/>
        <v>1</v>
      </c>
      <c r="X128" s="39" t="str">
        <f t="shared" si="21"/>
        <v/>
      </c>
      <c r="Y128" s="33" t="str">
        <f t="shared" si="14"/>
        <v/>
      </c>
      <c r="Z128" s="33" t="str">
        <f t="shared" si="15"/>
        <v/>
      </c>
      <c r="AA128" s="33" t="e">
        <f t="shared" si="16"/>
        <v>#VALUE!</v>
      </c>
      <c r="AB128" s="33" t="str">
        <f>IFERROR(VLOOKUP($AA128,分類!C:E,3,FALSE),"")</f>
        <v/>
      </c>
    </row>
    <row r="129" spans="1:28" x14ac:dyDescent="0.15">
      <c r="A129" s="33">
        <v>99</v>
      </c>
      <c r="B129" s="64"/>
      <c r="C129" s="453"/>
      <c r="D129" s="453"/>
      <c r="E129" s="454"/>
      <c r="F129" s="454"/>
      <c r="G129" s="455"/>
      <c r="H129" s="455"/>
      <c r="I129" s="455"/>
      <c r="J129" s="456"/>
      <c r="K129" s="65" t="str">
        <f t="shared" si="11"/>
        <v/>
      </c>
      <c r="L129" s="66" t="str">
        <f>M129&amp;N129</f>
        <v/>
      </c>
      <c r="M129" s="39" t="str">
        <f t="shared" si="17"/>
        <v/>
      </c>
      <c r="N129" s="39" t="str">
        <f t="shared" si="18"/>
        <v/>
      </c>
      <c r="O129" s="39"/>
      <c r="P129" s="39"/>
      <c r="Q129" s="39"/>
      <c r="R129" s="39"/>
      <c r="S129" s="39"/>
      <c r="T129" s="39"/>
      <c r="U129" s="39">
        <f t="shared" si="19"/>
        <v>0</v>
      </c>
      <c r="V129" s="39" t="str">
        <f t="shared" si="13"/>
        <v/>
      </c>
      <c r="W129" s="39">
        <f t="shared" si="20"/>
        <v>1</v>
      </c>
      <c r="X129" s="39" t="str">
        <f t="shared" si="21"/>
        <v/>
      </c>
      <c r="Y129" s="33" t="str">
        <f t="shared" si="14"/>
        <v/>
      </c>
      <c r="Z129" s="33" t="str">
        <f t="shared" si="15"/>
        <v/>
      </c>
      <c r="AA129" s="33" t="e">
        <f t="shared" si="16"/>
        <v>#VALUE!</v>
      </c>
      <c r="AB129" s="33" t="str">
        <f>IFERROR(VLOOKUP($AA129,分類!C:E,3,FALSE),"")</f>
        <v/>
      </c>
    </row>
    <row r="130" spans="1:28" x14ac:dyDescent="0.15">
      <c r="A130" s="33">
        <v>100</v>
      </c>
      <c r="B130" s="64"/>
      <c r="C130" s="453"/>
      <c r="D130" s="453"/>
      <c r="E130" s="454"/>
      <c r="F130" s="454"/>
      <c r="G130" s="455"/>
      <c r="H130" s="455"/>
      <c r="I130" s="455"/>
      <c r="J130" s="456"/>
      <c r="K130" s="65" t="str">
        <f t="shared" si="11"/>
        <v/>
      </c>
      <c r="L130" s="66" t="str">
        <f>M130&amp;N130</f>
        <v/>
      </c>
      <c r="M130" s="67" t="str">
        <f t="shared" si="17"/>
        <v/>
      </c>
      <c r="N130" s="68" t="str">
        <f t="shared" si="18"/>
        <v/>
      </c>
      <c r="O130" s="68"/>
      <c r="P130" s="68"/>
      <c r="Q130" s="68"/>
      <c r="R130" s="68"/>
      <c r="S130" s="68"/>
      <c r="T130" s="68"/>
      <c r="U130" s="68">
        <f t="shared" si="19"/>
        <v>0</v>
      </c>
      <c r="V130" s="68" t="str">
        <f t="shared" si="13"/>
        <v/>
      </c>
      <c r="W130" s="68">
        <f t="shared" si="20"/>
        <v>1</v>
      </c>
      <c r="X130" s="68" t="str">
        <f t="shared" si="21"/>
        <v/>
      </c>
      <c r="Y130" s="69" t="str">
        <f t="shared" si="14"/>
        <v/>
      </c>
      <c r="Z130" s="33" t="str">
        <f t="shared" si="15"/>
        <v/>
      </c>
      <c r="AA130" s="69" t="e">
        <f t="shared" si="16"/>
        <v>#VALUE!</v>
      </c>
      <c r="AB130" s="33" t="str">
        <f>IFERROR(VLOOKUP($AA130,分類!C:E,3,FALSE),"")</f>
        <v/>
      </c>
    </row>
    <row r="131" spans="1:28" x14ac:dyDescent="0.15">
      <c r="R131" s="39" t="str">
        <f>IF(COUNTIF($L$31:$L$130,$L131)&gt;1,1,"")</f>
        <v/>
      </c>
    </row>
  </sheetData>
  <sheetProtection sheet="1" objects="1" scenarios="1" selectLockedCells="1"/>
  <mergeCells count="331">
    <mergeCell ref="C130:D130"/>
    <mergeCell ref="E130:F130"/>
    <mergeCell ref="G130:J130"/>
    <mergeCell ref="C128:D128"/>
    <mergeCell ref="E128:F128"/>
    <mergeCell ref="G128:J128"/>
    <mergeCell ref="C129:D129"/>
    <mergeCell ref="E129:F129"/>
    <mergeCell ref="G129:J129"/>
    <mergeCell ref="C126:D126"/>
    <mergeCell ref="E126:F126"/>
    <mergeCell ref="G126:J126"/>
    <mergeCell ref="C127:D127"/>
    <mergeCell ref="E127:F127"/>
    <mergeCell ref="G127:J127"/>
    <mergeCell ref="C124:D124"/>
    <mergeCell ref="E124:F124"/>
    <mergeCell ref="G124:J124"/>
    <mergeCell ref="C125:D125"/>
    <mergeCell ref="E125:F125"/>
    <mergeCell ref="G125:J125"/>
    <mergeCell ref="C122:D122"/>
    <mergeCell ref="E122:F122"/>
    <mergeCell ref="G122:J122"/>
    <mergeCell ref="C123:D123"/>
    <mergeCell ref="E123:F123"/>
    <mergeCell ref="G123:J123"/>
    <mergeCell ref="C120:D120"/>
    <mergeCell ref="E120:F120"/>
    <mergeCell ref="G120:J120"/>
    <mergeCell ref="C121:D121"/>
    <mergeCell ref="E121:F121"/>
    <mergeCell ref="G121:J121"/>
    <mergeCell ref="C118:D118"/>
    <mergeCell ref="E118:F118"/>
    <mergeCell ref="G118:J118"/>
    <mergeCell ref="C119:D119"/>
    <mergeCell ref="E119:F119"/>
    <mergeCell ref="G119:J119"/>
    <mergeCell ref="C116:D116"/>
    <mergeCell ref="E116:F116"/>
    <mergeCell ref="G116:J116"/>
    <mergeCell ref="C117:D117"/>
    <mergeCell ref="E117:F117"/>
    <mergeCell ref="G117:J117"/>
    <mergeCell ref="C114:D114"/>
    <mergeCell ref="E114:F114"/>
    <mergeCell ref="G114:J114"/>
    <mergeCell ref="C115:D115"/>
    <mergeCell ref="E115:F115"/>
    <mergeCell ref="G115:J115"/>
    <mergeCell ref="C112:D112"/>
    <mergeCell ref="E112:F112"/>
    <mergeCell ref="G112:J112"/>
    <mergeCell ref="C113:D113"/>
    <mergeCell ref="E113:F113"/>
    <mergeCell ref="G113:J113"/>
    <mergeCell ref="C110:D110"/>
    <mergeCell ref="E110:F110"/>
    <mergeCell ref="G110:J110"/>
    <mergeCell ref="C111:D111"/>
    <mergeCell ref="E111:F111"/>
    <mergeCell ref="G111:J111"/>
    <mergeCell ref="C108:D108"/>
    <mergeCell ref="E108:F108"/>
    <mergeCell ref="G108:J108"/>
    <mergeCell ref="C109:D109"/>
    <mergeCell ref="E109:F109"/>
    <mergeCell ref="G109:J109"/>
    <mergeCell ref="C106:D106"/>
    <mergeCell ref="E106:F106"/>
    <mergeCell ref="G106:J106"/>
    <mergeCell ref="C107:D107"/>
    <mergeCell ref="E107:F107"/>
    <mergeCell ref="G107:J107"/>
    <mergeCell ref="C104:D104"/>
    <mergeCell ref="E104:F104"/>
    <mergeCell ref="G104:J104"/>
    <mergeCell ref="C105:D105"/>
    <mergeCell ref="E105:F105"/>
    <mergeCell ref="G105:J105"/>
    <mergeCell ref="C102:D102"/>
    <mergeCell ref="E102:F102"/>
    <mergeCell ref="G102:J102"/>
    <mergeCell ref="C103:D103"/>
    <mergeCell ref="E103:F103"/>
    <mergeCell ref="G103:J103"/>
    <mergeCell ref="C100:D100"/>
    <mergeCell ref="E100:F100"/>
    <mergeCell ref="G100:J100"/>
    <mergeCell ref="C101:D101"/>
    <mergeCell ref="E101:F101"/>
    <mergeCell ref="G101:J101"/>
    <mergeCell ref="C98:D98"/>
    <mergeCell ref="E98:F98"/>
    <mergeCell ref="G98:J98"/>
    <mergeCell ref="C99:D99"/>
    <mergeCell ref="E99:F99"/>
    <mergeCell ref="G99:J99"/>
    <mergeCell ref="C96:D96"/>
    <mergeCell ref="E96:F96"/>
    <mergeCell ref="G96:J96"/>
    <mergeCell ref="C97:D97"/>
    <mergeCell ref="E97:F97"/>
    <mergeCell ref="G97:J97"/>
    <mergeCell ref="C94:D94"/>
    <mergeCell ref="E94:F94"/>
    <mergeCell ref="G94:J94"/>
    <mergeCell ref="C95:D95"/>
    <mergeCell ref="E95:F95"/>
    <mergeCell ref="G95:J95"/>
    <mergeCell ref="C92:D92"/>
    <mergeCell ref="E92:F92"/>
    <mergeCell ref="G92:J92"/>
    <mergeCell ref="C93:D93"/>
    <mergeCell ref="E93:F93"/>
    <mergeCell ref="G93:J93"/>
    <mergeCell ref="C90:D90"/>
    <mergeCell ref="E90:F90"/>
    <mergeCell ref="G90:J90"/>
    <mergeCell ref="C91:D91"/>
    <mergeCell ref="E91:F91"/>
    <mergeCell ref="G91:J91"/>
    <mergeCell ref="C88:D88"/>
    <mergeCell ref="E88:F88"/>
    <mergeCell ref="G88:J88"/>
    <mergeCell ref="C89:D89"/>
    <mergeCell ref="E89:F89"/>
    <mergeCell ref="G89:J89"/>
    <mergeCell ref="C86:D86"/>
    <mergeCell ref="E86:F86"/>
    <mergeCell ref="G86:J86"/>
    <mergeCell ref="C87:D87"/>
    <mergeCell ref="E87:F87"/>
    <mergeCell ref="G87:J87"/>
    <mergeCell ref="C84:D84"/>
    <mergeCell ref="E84:F84"/>
    <mergeCell ref="G84:J84"/>
    <mergeCell ref="C85:D85"/>
    <mergeCell ref="E85:F85"/>
    <mergeCell ref="G85:J85"/>
    <mergeCell ref="C82:D82"/>
    <mergeCell ref="E82:F82"/>
    <mergeCell ref="G82:J82"/>
    <mergeCell ref="C83:D83"/>
    <mergeCell ref="E83:F83"/>
    <mergeCell ref="G83:J83"/>
    <mergeCell ref="C80:D80"/>
    <mergeCell ref="E80:F80"/>
    <mergeCell ref="G80:J80"/>
    <mergeCell ref="C81:D81"/>
    <mergeCell ref="E81:F81"/>
    <mergeCell ref="G81:J81"/>
    <mergeCell ref="C78:D78"/>
    <mergeCell ref="E78:F78"/>
    <mergeCell ref="G78:J78"/>
    <mergeCell ref="C79:D79"/>
    <mergeCell ref="E79:F79"/>
    <mergeCell ref="G79:J79"/>
    <mergeCell ref="C76:D76"/>
    <mergeCell ref="E76:F76"/>
    <mergeCell ref="G76:J76"/>
    <mergeCell ref="C77:D77"/>
    <mergeCell ref="E77:F77"/>
    <mergeCell ref="G77:J77"/>
    <mergeCell ref="C74:D74"/>
    <mergeCell ref="E74:F74"/>
    <mergeCell ref="G74:J74"/>
    <mergeCell ref="C75:D75"/>
    <mergeCell ref="E75:F75"/>
    <mergeCell ref="G75:J75"/>
    <mergeCell ref="C72:D72"/>
    <mergeCell ref="E72:F72"/>
    <mergeCell ref="G72:J72"/>
    <mergeCell ref="C73:D73"/>
    <mergeCell ref="E73:F73"/>
    <mergeCell ref="G73:J73"/>
    <mergeCell ref="C70:D70"/>
    <mergeCell ref="E70:F70"/>
    <mergeCell ref="G70:J70"/>
    <mergeCell ref="C71:D71"/>
    <mergeCell ref="E71:F71"/>
    <mergeCell ref="G71:J71"/>
    <mergeCell ref="C68:D68"/>
    <mergeCell ref="E68:F68"/>
    <mergeCell ref="G68:J68"/>
    <mergeCell ref="C69:D69"/>
    <mergeCell ref="E69:F69"/>
    <mergeCell ref="G69:J69"/>
    <mergeCell ref="C66:D66"/>
    <mergeCell ref="E66:F66"/>
    <mergeCell ref="G66:J66"/>
    <mergeCell ref="C67:D67"/>
    <mergeCell ref="E67:F67"/>
    <mergeCell ref="G67:J67"/>
    <mergeCell ref="C64:D64"/>
    <mergeCell ref="E64:F64"/>
    <mergeCell ref="G64:J64"/>
    <mergeCell ref="C65:D65"/>
    <mergeCell ref="E65:F65"/>
    <mergeCell ref="G65:J65"/>
    <mergeCell ref="C62:D62"/>
    <mergeCell ref="E62:F62"/>
    <mergeCell ref="G62:J62"/>
    <mergeCell ref="C63:D63"/>
    <mergeCell ref="E63:F63"/>
    <mergeCell ref="G63:J63"/>
    <mergeCell ref="C60:D60"/>
    <mergeCell ref="E60:F60"/>
    <mergeCell ref="G60:J60"/>
    <mergeCell ref="C61:D61"/>
    <mergeCell ref="E61:F61"/>
    <mergeCell ref="G61:J61"/>
    <mergeCell ref="C58:D58"/>
    <mergeCell ref="E58:F58"/>
    <mergeCell ref="G58:J58"/>
    <mergeCell ref="C59:D59"/>
    <mergeCell ref="E59:F59"/>
    <mergeCell ref="G59:J59"/>
    <mergeCell ref="C56:D56"/>
    <mergeCell ref="E56:F56"/>
    <mergeCell ref="G56:J56"/>
    <mergeCell ref="C57:D57"/>
    <mergeCell ref="E57:F57"/>
    <mergeCell ref="G57:J57"/>
    <mergeCell ref="C54:D54"/>
    <mergeCell ref="E54:F54"/>
    <mergeCell ref="G54:J54"/>
    <mergeCell ref="C55:D55"/>
    <mergeCell ref="E55:F55"/>
    <mergeCell ref="G55:J55"/>
    <mergeCell ref="C52:D52"/>
    <mergeCell ref="E52:F52"/>
    <mergeCell ref="G52:J52"/>
    <mergeCell ref="C53:D53"/>
    <mergeCell ref="E53:F53"/>
    <mergeCell ref="G53:J53"/>
    <mergeCell ref="C50:D50"/>
    <mergeCell ref="E50:F50"/>
    <mergeCell ref="G50:J50"/>
    <mergeCell ref="C51:D51"/>
    <mergeCell ref="E51:F51"/>
    <mergeCell ref="G51:J51"/>
    <mergeCell ref="C48:D48"/>
    <mergeCell ref="E48:F48"/>
    <mergeCell ref="G48:J48"/>
    <mergeCell ref="C49:D49"/>
    <mergeCell ref="E49:F49"/>
    <mergeCell ref="G49:J49"/>
    <mergeCell ref="C46:D46"/>
    <mergeCell ref="E46:F46"/>
    <mergeCell ref="G46:J46"/>
    <mergeCell ref="C47:D47"/>
    <mergeCell ref="E47:F47"/>
    <mergeCell ref="G47:J47"/>
    <mergeCell ref="C44:D44"/>
    <mergeCell ref="E44:F44"/>
    <mergeCell ref="G44:J44"/>
    <mergeCell ref="C45:D45"/>
    <mergeCell ref="E45:F45"/>
    <mergeCell ref="G45:J45"/>
    <mergeCell ref="C42:D42"/>
    <mergeCell ref="E42:F42"/>
    <mergeCell ref="G42:J42"/>
    <mergeCell ref="C43:D43"/>
    <mergeCell ref="E43:F43"/>
    <mergeCell ref="G43:J43"/>
    <mergeCell ref="C40:D40"/>
    <mergeCell ref="E40:F40"/>
    <mergeCell ref="G40:J40"/>
    <mergeCell ref="C41:D41"/>
    <mergeCell ref="E41:F41"/>
    <mergeCell ref="G41:J41"/>
    <mergeCell ref="C38:D38"/>
    <mergeCell ref="E38:F38"/>
    <mergeCell ref="G38:J38"/>
    <mergeCell ref="C39:D39"/>
    <mergeCell ref="E39:F39"/>
    <mergeCell ref="G39:J39"/>
    <mergeCell ref="C36:D36"/>
    <mergeCell ref="E36:F36"/>
    <mergeCell ref="G36:J36"/>
    <mergeCell ref="C37:D37"/>
    <mergeCell ref="E37:F37"/>
    <mergeCell ref="G37:J37"/>
    <mergeCell ref="C34:D34"/>
    <mergeCell ref="E34:F34"/>
    <mergeCell ref="G34:J34"/>
    <mergeCell ref="C35:D35"/>
    <mergeCell ref="E35:F35"/>
    <mergeCell ref="G35:J35"/>
    <mergeCell ref="C32:D32"/>
    <mergeCell ref="E32:F32"/>
    <mergeCell ref="G32:J32"/>
    <mergeCell ref="C33:D33"/>
    <mergeCell ref="E33:F33"/>
    <mergeCell ref="G33:J33"/>
    <mergeCell ref="C30:D30"/>
    <mergeCell ref="E30:F30"/>
    <mergeCell ref="G30:J30"/>
    <mergeCell ref="C31:D31"/>
    <mergeCell ref="E31:F31"/>
    <mergeCell ref="G31:J31"/>
    <mergeCell ref="G22:H22"/>
    <mergeCell ref="I22:J23"/>
    <mergeCell ref="E23:F23"/>
    <mergeCell ref="G23:H23"/>
    <mergeCell ref="B24:D24"/>
    <mergeCell ref="E24:F24"/>
    <mergeCell ref="G24:H24"/>
    <mergeCell ref="I24:J24"/>
    <mergeCell ref="B19:C19"/>
    <mergeCell ref="D19:E19"/>
    <mergeCell ref="B22:D23"/>
    <mergeCell ref="E22:F22"/>
    <mergeCell ref="B14:C14"/>
    <mergeCell ref="D14:J14"/>
    <mergeCell ref="B16:C16"/>
    <mergeCell ref="D16:E16"/>
    <mergeCell ref="B17:C17"/>
    <mergeCell ref="D17:E17"/>
    <mergeCell ref="B10:C10"/>
    <mergeCell ref="B11:C11"/>
    <mergeCell ref="B12:C12"/>
    <mergeCell ref="B13:C13"/>
    <mergeCell ref="B6:C6"/>
    <mergeCell ref="D6:H6"/>
    <mergeCell ref="B7:C7"/>
    <mergeCell ref="D7:H7"/>
    <mergeCell ref="B18:C18"/>
    <mergeCell ref="D18:E18"/>
  </mergeCells>
  <phoneticPr fontId="19"/>
  <conditionalFormatting sqref="C31:D130">
    <cfRule type="expression" dxfId="12" priority="2" stopIfTrue="1">
      <formula>U31=3</formula>
    </cfRule>
  </conditionalFormatting>
  <conditionalFormatting sqref="D31:D130">
    <cfRule type="expression" dxfId="11" priority="3">
      <formula>$U$32=3</formula>
    </cfRule>
  </conditionalFormatting>
  <conditionalFormatting sqref="E31:F130">
    <cfRule type="expression" dxfId="10" priority="1" stopIfTrue="1">
      <formula>U31=4</formula>
    </cfRule>
  </conditionalFormatting>
  <conditionalFormatting sqref="K31:K130">
    <cfRule type="notContainsBlanks" dxfId="9" priority="4">
      <formula>LEN(TRIM(K31))&gt;0</formula>
    </cfRule>
  </conditionalFormatting>
  <dataValidations xWindow="292" yWindow="818" count="11">
    <dataValidation type="list" allowBlank="1" showInputMessage="1" showErrorMessage="1" promptTitle="②業種" prompt="「①区分」欄を入力すると、プルダウンメニューを選択できるようになります。プルダウンメニューは、「①区分」によって変化します。_x000a_【要注意】_x000a_「②業種」を選択後、「①区分」を選択し直した場合、もう一度「②業種」を選択し直す必要があります。" sqref="C31:D130 IY31:IZ130 SU31:SV130 ACQ31:ACR130 AMM31:AMN130 AWI31:AWJ130 BGE31:BGF130 BQA31:BQB130 BZW31:BZX130 CJS31:CJT130 CTO31:CTP130 DDK31:DDL130 DNG31:DNH130 DXC31:DXD130 EGY31:EGZ130 EQU31:EQV130 FAQ31:FAR130 FKM31:FKN130 FUI31:FUJ130 GEE31:GEF130 GOA31:GOB130 GXW31:GXX130 HHS31:HHT130 HRO31:HRP130 IBK31:IBL130 ILG31:ILH130 IVC31:IVD130 JEY31:JEZ130 JOU31:JOV130 JYQ31:JYR130 KIM31:KIN130 KSI31:KSJ130 LCE31:LCF130 LMA31:LMB130 LVW31:LVX130 MFS31:MFT130 MPO31:MPP130 MZK31:MZL130 NJG31:NJH130 NTC31:NTD130 OCY31:OCZ130 OMU31:OMV130 OWQ31:OWR130 PGM31:PGN130 PQI31:PQJ130 QAE31:QAF130 QKA31:QKB130 QTW31:QTX130 RDS31:RDT130 RNO31:RNP130 RXK31:RXL130 SHG31:SHH130 SRC31:SRD130 TAY31:TAZ130 TKU31:TKV130 TUQ31:TUR130 UEM31:UEN130 UOI31:UOJ130 UYE31:UYF130 VIA31:VIB130 VRW31:VRX130 WBS31:WBT130 WLO31:WLP130 WVK31:WVL130 C65567:D65666 IY65567:IZ65666 SU65567:SV65666 ACQ65567:ACR65666 AMM65567:AMN65666 AWI65567:AWJ65666 BGE65567:BGF65666 BQA65567:BQB65666 BZW65567:BZX65666 CJS65567:CJT65666 CTO65567:CTP65666 DDK65567:DDL65666 DNG65567:DNH65666 DXC65567:DXD65666 EGY65567:EGZ65666 EQU65567:EQV65666 FAQ65567:FAR65666 FKM65567:FKN65666 FUI65567:FUJ65666 GEE65567:GEF65666 GOA65567:GOB65666 GXW65567:GXX65666 HHS65567:HHT65666 HRO65567:HRP65666 IBK65567:IBL65666 ILG65567:ILH65666 IVC65567:IVD65666 JEY65567:JEZ65666 JOU65567:JOV65666 JYQ65567:JYR65666 KIM65567:KIN65666 KSI65567:KSJ65666 LCE65567:LCF65666 LMA65567:LMB65666 LVW65567:LVX65666 MFS65567:MFT65666 MPO65567:MPP65666 MZK65567:MZL65666 NJG65567:NJH65666 NTC65567:NTD65666 OCY65567:OCZ65666 OMU65567:OMV65666 OWQ65567:OWR65666 PGM65567:PGN65666 PQI65567:PQJ65666 QAE65567:QAF65666 QKA65567:QKB65666 QTW65567:QTX65666 RDS65567:RDT65666 RNO65567:RNP65666 RXK65567:RXL65666 SHG65567:SHH65666 SRC65567:SRD65666 TAY65567:TAZ65666 TKU65567:TKV65666 TUQ65567:TUR65666 UEM65567:UEN65666 UOI65567:UOJ65666 UYE65567:UYF65666 VIA65567:VIB65666 VRW65567:VRX65666 WBS65567:WBT65666 WLO65567:WLP65666 WVK65567:WVL65666 C131103:D131202 IY131103:IZ131202 SU131103:SV131202 ACQ131103:ACR131202 AMM131103:AMN131202 AWI131103:AWJ131202 BGE131103:BGF131202 BQA131103:BQB131202 BZW131103:BZX131202 CJS131103:CJT131202 CTO131103:CTP131202 DDK131103:DDL131202 DNG131103:DNH131202 DXC131103:DXD131202 EGY131103:EGZ131202 EQU131103:EQV131202 FAQ131103:FAR131202 FKM131103:FKN131202 FUI131103:FUJ131202 GEE131103:GEF131202 GOA131103:GOB131202 GXW131103:GXX131202 HHS131103:HHT131202 HRO131103:HRP131202 IBK131103:IBL131202 ILG131103:ILH131202 IVC131103:IVD131202 JEY131103:JEZ131202 JOU131103:JOV131202 JYQ131103:JYR131202 KIM131103:KIN131202 KSI131103:KSJ131202 LCE131103:LCF131202 LMA131103:LMB131202 LVW131103:LVX131202 MFS131103:MFT131202 MPO131103:MPP131202 MZK131103:MZL131202 NJG131103:NJH131202 NTC131103:NTD131202 OCY131103:OCZ131202 OMU131103:OMV131202 OWQ131103:OWR131202 PGM131103:PGN131202 PQI131103:PQJ131202 QAE131103:QAF131202 QKA131103:QKB131202 QTW131103:QTX131202 RDS131103:RDT131202 RNO131103:RNP131202 RXK131103:RXL131202 SHG131103:SHH131202 SRC131103:SRD131202 TAY131103:TAZ131202 TKU131103:TKV131202 TUQ131103:TUR131202 UEM131103:UEN131202 UOI131103:UOJ131202 UYE131103:UYF131202 VIA131103:VIB131202 VRW131103:VRX131202 WBS131103:WBT131202 WLO131103:WLP131202 WVK131103:WVL131202 C196639:D196738 IY196639:IZ196738 SU196639:SV196738 ACQ196639:ACR196738 AMM196639:AMN196738 AWI196639:AWJ196738 BGE196639:BGF196738 BQA196639:BQB196738 BZW196639:BZX196738 CJS196639:CJT196738 CTO196639:CTP196738 DDK196639:DDL196738 DNG196639:DNH196738 DXC196639:DXD196738 EGY196639:EGZ196738 EQU196639:EQV196738 FAQ196639:FAR196738 FKM196639:FKN196738 FUI196639:FUJ196738 GEE196639:GEF196738 GOA196639:GOB196738 GXW196639:GXX196738 HHS196639:HHT196738 HRO196639:HRP196738 IBK196639:IBL196738 ILG196639:ILH196738 IVC196639:IVD196738 JEY196639:JEZ196738 JOU196639:JOV196738 JYQ196639:JYR196738 KIM196639:KIN196738 KSI196639:KSJ196738 LCE196639:LCF196738 LMA196639:LMB196738 LVW196639:LVX196738 MFS196639:MFT196738 MPO196639:MPP196738 MZK196639:MZL196738 NJG196639:NJH196738 NTC196639:NTD196738 OCY196639:OCZ196738 OMU196639:OMV196738 OWQ196639:OWR196738 PGM196639:PGN196738 PQI196639:PQJ196738 QAE196639:QAF196738 QKA196639:QKB196738 QTW196639:QTX196738 RDS196639:RDT196738 RNO196639:RNP196738 RXK196639:RXL196738 SHG196639:SHH196738 SRC196639:SRD196738 TAY196639:TAZ196738 TKU196639:TKV196738 TUQ196639:TUR196738 UEM196639:UEN196738 UOI196639:UOJ196738 UYE196639:UYF196738 VIA196639:VIB196738 VRW196639:VRX196738 WBS196639:WBT196738 WLO196639:WLP196738 WVK196639:WVL196738 C262175:D262274 IY262175:IZ262274 SU262175:SV262274 ACQ262175:ACR262274 AMM262175:AMN262274 AWI262175:AWJ262274 BGE262175:BGF262274 BQA262175:BQB262274 BZW262175:BZX262274 CJS262175:CJT262274 CTO262175:CTP262274 DDK262175:DDL262274 DNG262175:DNH262274 DXC262175:DXD262274 EGY262175:EGZ262274 EQU262175:EQV262274 FAQ262175:FAR262274 FKM262175:FKN262274 FUI262175:FUJ262274 GEE262175:GEF262274 GOA262175:GOB262274 GXW262175:GXX262274 HHS262175:HHT262274 HRO262175:HRP262274 IBK262175:IBL262274 ILG262175:ILH262274 IVC262175:IVD262274 JEY262175:JEZ262274 JOU262175:JOV262274 JYQ262175:JYR262274 KIM262175:KIN262274 KSI262175:KSJ262274 LCE262175:LCF262274 LMA262175:LMB262274 LVW262175:LVX262274 MFS262175:MFT262274 MPO262175:MPP262274 MZK262175:MZL262274 NJG262175:NJH262274 NTC262175:NTD262274 OCY262175:OCZ262274 OMU262175:OMV262274 OWQ262175:OWR262274 PGM262175:PGN262274 PQI262175:PQJ262274 QAE262175:QAF262274 QKA262175:QKB262274 QTW262175:QTX262274 RDS262175:RDT262274 RNO262175:RNP262274 RXK262175:RXL262274 SHG262175:SHH262274 SRC262175:SRD262274 TAY262175:TAZ262274 TKU262175:TKV262274 TUQ262175:TUR262274 UEM262175:UEN262274 UOI262175:UOJ262274 UYE262175:UYF262274 VIA262175:VIB262274 VRW262175:VRX262274 WBS262175:WBT262274 WLO262175:WLP262274 WVK262175:WVL262274 C327711:D327810 IY327711:IZ327810 SU327711:SV327810 ACQ327711:ACR327810 AMM327711:AMN327810 AWI327711:AWJ327810 BGE327711:BGF327810 BQA327711:BQB327810 BZW327711:BZX327810 CJS327711:CJT327810 CTO327711:CTP327810 DDK327711:DDL327810 DNG327711:DNH327810 DXC327711:DXD327810 EGY327711:EGZ327810 EQU327711:EQV327810 FAQ327711:FAR327810 FKM327711:FKN327810 FUI327711:FUJ327810 GEE327711:GEF327810 GOA327711:GOB327810 GXW327711:GXX327810 HHS327711:HHT327810 HRO327711:HRP327810 IBK327711:IBL327810 ILG327711:ILH327810 IVC327711:IVD327810 JEY327711:JEZ327810 JOU327711:JOV327810 JYQ327711:JYR327810 KIM327711:KIN327810 KSI327711:KSJ327810 LCE327711:LCF327810 LMA327711:LMB327810 LVW327711:LVX327810 MFS327711:MFT327810 MPO327711:MPP327810 MZK327711:MZL327810 NJG327711:NJH327810 NTC327711:NTD327810 OCY327711:OCZ327810 OMU327711:OMV327810 OWQ327711:OWR327810 PGM327711:PGN327810 PQI327711:PQJ327810 QAE327711:QAF327810 QKA327711:QKB327810 QTW327711:QTX327810 RDS327711:RDT327810 RNO327711:RNP327810 RXK327711:RXL327810 SHG327711:SHH327810 SRC327711:SRD327810 TAY327711:TAZ327810 TKU327711:TKV327810 TUQ327711:TUR327810 UEM327711:UEN327810 UOI327711:UOJ327810 UYE327711:UYF327810 VIA327711:VIB327810 VRW327711:VRX327810 WBS327711:WBT327810 WLO327711:WLP327810 WVK327711:WVL327810 C393247:D393346 IY393247:IZ393346 SU393247:SV393346 ACQ393247:ACR393346 AMM393247:AMN393346 AWI393247:AWJ393346 BGE393247:BGF393346 BQA393247:BQB393346 BZW393247:BZX393346 CJS393247:CJT393346 CTO393247:CTP393346 DDK393247:DDL393346 DNG393247:DNH393346 DXC393247:DXD393346 EGY393247:EGZ393346 EQU393247:EQV393346 FAQ393247:FAR393346 FKM393247:FKN393346 FUI393247:FUJ393346 GEE393247:GEF393346 GOA393247:GOB393346 GXW393247:GXX393346 HHS393247:HHT393346 HRO393247:HRP393346 IBK393247:IBL393346 ILG393247:ILH393346 IVC393247:IVD393346 JEY393247:JEZ393346 JOU393247:JOV393346 JYQ393247:JYR393346 KIM393247:KIN393346 KSI393247:KSJ393346 LCE393247:LCF393346 LMA393247:LMB393346 LVW393247:LVX393346 MFS393247:MFT393346 MPO393247:MPP393346 MZK393247:MZL393346 NJG393247:NJH393346 NTC393247:NTD393346 OCY393247:OCZ393346 OMU393247:OMV393346 OWQ393247:OWR393346 PGM393247:PGN393346 PQI393247:PQJ393346 QAE393247:QAF393346 QKA393247:QKB393346 QTW393247:QTX393346 RDS393247:RDT393346 RNO393247:RNP393346 RXK393247:RXL393346 SHG393247:SHH393346 SRC393247:SRD393346 TAY393247:TAZ393346 TKU393247:TKV393346 TUQ393247:TUR393346 UEM393247:UEN393346 UOI393247:UOJ393346 UYE393247:UYF393346 VIA393247:VIB393346 VRW393247:VRX393346 WBS393247:WBT393346 WLO393247:WLP393346 WVK393247:WVL393346 C458783:D458882 IY458783:IZ458882 SU458783:SV458882 ACQ458783:ACR458882 AMM458783:AMN458882 AWI458783:AWJ458882 BGE458783:BGF458882 BQA458783:BQB458882 BZW458783:BZX458882 CJS458783:CJT458882 CTO458783:CTP458882 DDK458783:DDL458882 DNG458783:DNH458882 DXC458783:DXD458882 EGY458783:EGZ458882 EQU458783:EQV458882 FAQ458783:FAR458882 FKM458783:FKN458882 FUI458783:FUJ458882 GEE458783:GEF458882 GOA458783:GOB458882 GXW458783:GXX458882 HHS458783:HHT458882 HRO458783:HRP458882 IBK458783:IBL458882 ILG458783:ILH458882 IVC458783:IVD458882 JEY458783:JEZ458882 JOU458783:JOV458882 JYQ458783:JYR458882 KIM458783:KIN458882 KSI458783:KSJ458882 LCE458783:LCF458882 LMA458783:LMB458882 LVW458783:LVX458882 MFS458783:MFT458882 MPO458783:MPP458882 MZK458783:MZL458882 NJG458783:NJH458882 NTC458783:NTD458882 OCY458783:OCZ458882 OMU458783:OMV458882 OWQ458783:OWR458882 PGM458783:PGN458882 PQI458783:PQJ458882 QAE458783:QAF458882 QKA458783:QKB458882 QTW458783:QTX458882 RDS458783:RDT458882 RNO458783:RNP458882 RXK458783:RXL458882 SHG458783:SHH458882 SRC458783:SRD458882 TAY458783:TAZ458882 TKU458783:TKV458882 TUQ458783:TUR458882 UEM458783:UEN458882 UOI458783:UOJ458882 UYE458783:UYF458882 VIA458783:VIB458882 VRW458783:VRX458882 WBS458783:WBT458882 WLO458783:WLP458882 WVK458783:WVL458882 C524319:D524418 IY524319:IZ524418 SU524319:SV524418 ACQ524319:ACR524418 AMM524319:AMN524418 AWI524319:AWJ524418 BGE524319:BGF524418 BQA524319:BQB524418 BZW524319:BZX524418 CJS524319:CJT524418 CTO524319:CTP524418 DDK524319:DDL524418 DNG524319:DNH524418 DXC524319:DXD524418 EGY524319:EGZ524418 EQU524319:EQV524418 FAQ524319:FAR524418 FKM524319:FKN524418 FUI524319:FUJ524418 GEE524319:GEF524418 GOA524319:GOB524418 GXW524319:GXX524418 HHS524319:HHT524418 HRO524319:HRP524418 IBK524319:IBL524418 ILG524319:ILH524418 IVC524319:IVD524418 JEY524319:JEZ524418 JOU524319:JOV524418 JYQ524319:JYR524418 KIM524319:KIN524418 KSI524319:KSJ524418 LCE524319:LCF524418 LMA524319:LMB524418 LVW524319:LVX524418 MFS524319:MFT524418 MPO524319:MPP524418 MZK524319:MZL524418 NJG524319:NJH524418 NTC524319:NTD524418 OCY524319:OCZ524418 OMU524319:OMV524418 OWQ524319:OWR524418 PGM524319:PGN524418 PQI524319:PQJ524418 QAE524319:QAF524418 QKA524319:QKB524418 QTW524319:QTX524418 RDS524319:RDT524418 RNO524319:RNP524418 RXK524319:RXL524418 SHG524319:SHH524418 SRC524319:SRD524418 TAY524319:TAZ524418 TKU524319:TKV524418 TUQ524319:TUR524418 UEM524319:UEN524418 UOI524319:UOJ524418 UYE524319:UYF524418 VIA524319:VIB524418 VRW524319:VRX524418 WBS524319:WBT524418 WLO524319:WLP524418 WVK524319:WVL524418 C589855:D589954 IY589855:IZ589954 SU589855:SV589954 ACQ589855:ACR589954 AMM589855:AMN589954 AWI589855:AWJ589954 BGE589855:BGF589954 BQA589855:BQB589954 BZW589855:BZX589954 CJS589855:CJT589954 CTO589855:CTP589954 DDK589855:DDL589954 DNG589855:DNH589954 DXC589855:DXD589954 EGY589855:EGZ589954 EQU589855:EQV589954 FAQ589855:FAR589954 FKM589855:FKN589954 FUI589855:FUJ589954 GEE589855:GEF589954 GOA589855:GOB589954 GXW589855:GXX589954 HHS589855:HHT589954 HRO589855:HRP589954 IBK589855:IBL589954 ILG589855:ILH589954 IVC589855:IVD589954 JEY589855:JEZ589954 JOU589855:JOV589954 JYQ589855:JYR589954 KIM589855:KIN589954 KSI589855:KSJ589954 LCE589855:LCF589954 LMA589855:LMB589954 LVW589855:LVX589954 MFS589855:MFT589954 MPO589855:MPP589954 MZK589855:MZL589954 NJG589855:NJH589954 NTC589855:NTD589954 OCY589855:OCZ589954 OMU589855:OMV589954 OWQ589855:OWR589954 PGM589855:PGN589954 PQI589855:PQJ589954 QAE589855:QAF589954 QKA589855:QKB589954 QTW589855:QTX589954 RDS589855:RDT589954 RNO589855:RNP589954 RXK589855:RXL589954 SHG589855:SHH589954 SRC589855:SRD589954 TAY589855:TAZ589954 TKU589855:TKV589954 TUQ589855:TUR589954 UEM589855:UEN589954 UOI589855:UOJ589954 UYE589855:UYF589954 VIA589855:VIB589954 VRW589855:VRX589954 WBS589855:WBT589954 WLO589855:WLP589954 WVK589855:WVL589954 C655391:D655490 IY655391:IZ655490 SU655391:SV655490 ACQ655391:ACR655490 AMM655391:AMN655490 AWI655391:AWJ655490 BGE655391:BGF655490 BQA655391:BQB655490 BZW655391:BZX655490 CJS655391:CJT655490 CTO655391:CTP655490 DDK655391:DDL655490 DNG655391:DNH655490 DXC655391:DXD655490 EGY655391:EGZ655490 EQU655391:EQV655490 FAQ655391:FAR655490 FKM655391:FKN655490 FUI655391:FUJ655490 GEE655391:GEF655490 GOA655391:GOB655490 GXW655391:GXX655490 HHS655391:HHT655490 HRO655391:HRP655490 IBK655391:IBL655490 ILG655391:ILH655490 IVC655391:IVD655490 JEY655391:JEZ655490 JOU655391:JOV655490 JYQ655391:JYR655490 KIM655391:KIN655490 KSI655391:KSJ655490 LCE655391:LCF655490 LMA655391:LMB655490 LVW655391:LVX655490 MFS655391:MFT655490 MPO655391:MPP655490 MZK655391:MZL655490 NJG655391:NJH655490 NTC655391:NTD655490 OCY655391:OCZ655490 OMU655391:OMV655490 OWQ655391:OWR655490 PGM655391:PGN655490 PQI655391:PQJ655490 QAE655391:QAF655490 QKA655391:QKB655490 QTW655391:QTX655490 RDS655391:RDT655490 RNO655391:RNP655490 RXK655391:RXL655490 SHG655391:SHH655490 SRC655391:SRD655490 TAY655391:TAZ655490 TKU655391:TKV655490 TUQ655391:TUR655490 UEM655391:UEN655490 UOI655391:UOJ655490 UYE655391:UYF655490 VIA655391:VIB655490 VRW655391:VRX655490 WBS655391:WBT655490 WLO655391:WLP655490 WVK655391:WVL655490 C720927:D721026 IY720927:IZ721026 SU720927:SV721026 ACQ720927:ACR721026 AMM720927:AMN721026 AWI720927:AWJ721026 BGE720927:BGF721026 BQA720927:BQB721026 BZW720927:BZX721026 CJS720927:CJT721026 CTO720927:CTP721026 DDK720927:DDL721026 DNG720927:DNH721026 DXC720927:DXD721026 EGY720927:EGZ721026 EQU720927:EQV721026 FAQ720927:FAR721026 FKM720927:FKN721026 FUI720927:FUJ721026 GEE720927:GEF721026 GOA720927:GOB721026 GXW720927:GXX721026 HHS720927:HHT721026 HRO720927:HRP721026 IBK720927:IBL721026 ILG720927:ILH721026 IVC720927:IVD721026 JEY720927:JEZ721026 JOU720927:JOV721026 JYQ720927:JYR721026 KIM720927:KIN721026 KSI720927:KSJ721026 LCE720927:LCF721026 LMA720927:LMB721026 LVW720927:LVX721026 MFS720927:MFT721026 MPO720927:MPP721026 MZK720927:MZL721026 NJG720927:NJH721026 NTC720927:NTD721026 OCY720927:OCZ721026 OMU720927:OMV721026 OWQ720927:OWR721026 PGM720927:PGN721026 PQI720927:PQJ721026 QAE720927:QAF721026 QKA720927:QKB721026 QTW720927:QTX721026 RDS720927:RDT721026 RNO720927:RNP721026 RXK720927:RXL721026 SHG720927:SHH721026 SRC720927:SRD721026 TAY720927:TAZ721026 TKU720927:TKV721026 TUQ720927:TUR721026 UEM720927:UEN721026 UOI720927:UOJ721026 UYE720927:UYF721026 VIA720927:VIB721026 VRW720927:VRX721026 WBS720927:WBT721026 WLO720927:WLP721026 WVK720927:WVL721026 C786463:D786562 IY786463:IZ786562 SU786463:SV786562 ACQ786463:ACR786562 AMM786463:AMN786562 AWI786463:AWJ786562 BGE786463:BGF786562 BQA786463:BQB786562 BZW786463:BZX786562 CJS786463:CJT786562 CTO786463:CTP786562 DDK786463:DDL786562 DNG786463:DNH786562 DXC786463:DXD786562 EGY786463:EGZ786562 EQU786463:EQV786562 FAQ786463:FAR786562 FKM786463:FKN786562 FUI786463:FUJ786562 GEE786463:GEF786562 GOA786463:GOB786562 GXW786463:GXX786562 HHS786463:HHT786562 HRO786463:HRP786562 IBK786463:IBL786562 ILG786463:ILH786562 IVC786463:IVD786562 JEY786463:JEZ786562 JOU786463:JOV786562 JYQ786463:JYR786562 KIM786463:KIN786562 KSI786463:KSJ786562 LCE786463:LCF786562 LMA786463:LMB786562 LVW786463:LVX786562 MFS786463:MFT786562 MPO786463:MPP786562 MZK786463:MZL786562 NJG786463:NJH786562 NTC786463:NTD786562 OCY786463:OCZ786562 OMU786463:OMV786562 OWQ786463:OWR786562 PGM786463:PGN786562 PQI786463:PQJ786562 QAE786463:QAF786562 QKA786463:QKB786562 QTW786463:QTX786562 RDS786463:RDT786562 RNO786463:RNP786562 RXK786463:RXL786562 SHG786463:SHH786562 SRC786463:SRD786562 TAY786463:TAZ786562 TKU786463:TKV786562 TUQ786463:TUR786562 UEM786463:UEN786562 UOI786463:UOJ786562 UYE786463:UYF786562 VIA786463:VIB786562 VRW786463:VRX786562 WBS786463:WBT786562 WLO786463:WLP786562 WVK786463:WVL786562 C851999:D852098 IY851999:IZ852098 SU851999:SV852098 ACQ851999:ACR852098 AMM851999:AMN852098 AWI851999:AWJ852098 BGE851999:BGF852098 BQA851999:BQB852098 BZW851999:BZX852098 CJS851999:CJT852098 CTO851999:CTP852098 DDK851999:DDL852098 DNG851999:DNH852098 DXC851999:DXD852098 EGY851999:EGZ852098 EQU851999:EQV852098 FAQ851999:FAR852098 FKM851999:FKN852098 FUI851999:FUJ852098 GEE851999:GEF852098 GOA851999:GOB852098 GXW851999:GXX852098 HHS851999:HHT852098 HRO851999:HRP852098 IBK851999:IBL852098 ILG851999:ILH852098 IVC851999:IVD852098 JEY851999:JEZ852098 JOU851999:JOV852098 JYQ851999:JYR852098 KIM851999:KIN852098 KSI851999:KSJ852098 LCE851999:LCF852098 LMA851999:LMB852098 LVW851999:LVX852098 MFS851999:MFT852098 MPO851999:MPP852098 MZK851999:MZL852098 NJG851999:NJH852098 NTC851999:NTD852098 OCY851999:OCZ852098 OMU851999:OMV852098 OWQ851999:OWR852098 PGM851999:PGN852098 PQI851999:PQJ852098 QAE851999:QAF852098 QKA851999:QKB852098 QTW851999:QTX852098 RDS851999:RDT852098 RNO851999:RNP852098 RXK851999:RXL852098 SHG851999:SHH852098 SRC851999:SRD852098 TAY851999:TAZ852098 TKU851999:TKV852098 TUQ851999:TUR852098 UEM851999:UEN852098 UOI851999:UOJ852098 UYE851999:UYF852098 VIA851999:VIB852098 VRW851999:VRX852098 WBS851999:WBT852098 WLO851999:WLP852098 WVK851999:WVL852098 C917535:D917634 IY917535:IZ917634 SU917535:SV917634 ACQ917535:ACR917634 AMM917535:AMN917634 AWI917535:AWJ917634 BGE917535:BGF917634 BQA917535:BQB917634 BZW917535:BZX917634 CJS917535:CJT917634 CTO917535:CTP917634 DDK917535:DDL917634 DNG917535:DNH917634 DXC917535:DXD917634 EGY917535:EGZ917634 EQU917535:EQV917634 FAQ917535:FAR917634 FKM917535:FKN917634 FUI917535:FUJ917634 GEE917535:GEF917634 GOA917535:GOB917634 GXW917535:GXX917634 HHS917535:HHT917634 HRO917535:HRP917634 IBK917535:IBL917634 ILG917535:ILH917634 IVC917535:IVD917634 JEY917535:JEZ917634 JOU917535:JOV917634 JYQ917535:JYR917634 KIM917535:KIN917634 KSI917535:KSJ917634 LCE917535:LCF917634 LMA917535:LMB917634 LVW917535:LVX917634 MFS917535:MFT917634 MPO917535:MPP917634 MZK917535:MZL917634 NJG917535:NJH917634 NTC917535:NTD917634 OCY917535:OCZ917634 OMU917535:OMV917634 OWQ917535:OWR917634 PGM917535:PGN917634 PQI917535:PQJ917634 QAE917535:QAF917634 QKA917535:QKB917634 QTW917535:QTX917634 RDS917535:RDT917634 RNO917535:RNP917634 RXK917535:RXL917634 SHG917535:SHH917634 SRC917535:SRD917634 TAY917535:TAZ917634 TKU917535:TKV917634 TUQ917535:TUR917634 UEM917535:UEN917634 UOI917535:UOJ917634 UYE917535:UYF917634 VIA917535:VIB917634 VRW917535:VRX917634 WBS917535:WBT917634 WLO917535:WLP917634 WVK917535:WVL917634 C983071:D983170 IY983071:IZ983170 SU983071:SV983170 ACQ983071:ACR983170 AMM983071:AMN983170 AWI983071:AWJ983170 BGE983071:BGF983170 BQA983071:BQB983170 BZW983071:BZX983170 CJS983071:CJT983170 CTO983071:CTP983170 DDK983071:DDL983170 DNG983071:DNH983170 DXC983071:DXD983170 EGY983071:EGZ983170 EQU983071:EQV983170 FAQ983071:FAR983170 FKM983071:FKN983170 FUI983071:FUJ983170 GEE983071:GEF983170 GOA983071:GOB983170 GXW983071:GXX983170 HHS983071:HHT983170 HRO983071:HRP983170 IBK983071:IBL983170 ILG983071:ILH983170 IVC983071:IVD983170 JEY983071:JEZ983170 JOU983071:JOV983170 JYQ983071:JYR983170 KIM983071:KIN983170 KSI983071:KSJ983170 LCE983071:LCF983170 LMA983071:LMB983170 LVW983071:LVX983170 MFS983071:MFT983170 MPO983071:MPP983170 MZK983071:MZL983170 NJG983071:NJH983170 NTC983071:NTD983170 OCY983071:OCZ983170 OMU983071:OMV983170 OWQ983071:OWR983170 PGM983071:PGN983170 PQI983071:PQJ983170 QAE983071:QAF983170 QKA983071:QKB983170 QTW983071:QTX983170 RDS983071:RDT983170 RNO983071:RNP983170 RXK983071:RXL983170 SHG983071:SHH983170 SRC983071:SRD983170 TAY983071:TAZ983170 TKU983071:TKV983170 TUQ983071:TUR983170 UEM983071:UEN983170 UOI983071:UOJ983170 UYE983071:UYF983170 VIA983071:VIB983170 VRW983071:VRX983170 WBS983071:WBT983170 WLO983071:WLP983170 WVK983071:WVL983170" xr:uid="{00000000-0002-0000-0200-000000000000}">
      <formula1>INDIRECT($B31)</formula1>
    </dataValidation>
    <dataValidation imeMode="halfKatakana" allowBlank="1" showInputMessage="1" showErrorMessage="1" sqref="D65520:J65520 IZ65520:JF65520 SV65520:TB65520 ACR65520:ACX65520 AMN65520:AMT65520 AWJ65520:AWP65520 BGF65520:BGL65520 BQB65520:BQH65520 BZX65520:CAD65520 CJT65520:CJZ65520 CTP65520:CTV65520 DDL65520:DDR65520 DNH65520:DNN65520 DXD65520:DXJ65520 EGZ65520:EHF65520 EQV65520:ERB65520 FAR65520:FAX65520 FKN65520:FKT65520 FUJ65520:FUP65520 GEF65520:GEL65520 GOB65520:GOH65520 GXX65520:GYD65520 HHT65520:HHZ65520 HRP65520:HRV65520 IBL65520:IBR65520 ILH65520:ILN65520 IVD65520:IVJ65520 JEZ65520:JFF65520 JOV65520:JPB65520 JYR65520:JYX65520 KIN65520:KIT65520 KSJ65520:KSP65520 LCF65520:LCL65520 LMB65520:LMH65520 LVX65520:LWD65520 MFT65520:MFZ65520 MPP65520:MPV65520 MZL65520:MZR65520 NJH65520:NJN65520 NTD65520:NTJ65520 OCZ65520:ODF65520 OMV65520:ONB65520 OWR65520:OWX65520 PGN65520:PGT65520 PQJ65520:PQP65520 QAF65520:QAL65520 QKB65520:QKH65520 QTX65520:QUD65520 RDT65520:RDZ65520 RNP65520:RNV65520 RXL65520:RXR65520 SHH65520:SHN65520 SRD65520:SRJ65520 TAZ65520:TBF65520 TKV65520:TLB65520 TUR65520:TUX65520 UEN65520:UET65520 UOJ65520:UOP65520 UYF65520:UYL65520 VIB65520:VIH65520 VRX65520:VSD65520 WBT65520:WBZ65520 WLP65520:WLV65520 WVL65520:WVR65520 D131056:J131056 IZ131056:JF131056 SV131056:TB131056 ACR131056:ACX131056 AMN131056:AMT131056 AWJ131056:AWP131056 BGF131056:BGL131056 BQB131056:BQH131056 BZX131056:CAD131056 CJT131056:CJZ131056 CTP131056:CTV131056 DDL131056:DDR131056 DNH131056:DNN131056 DXD131056:DXJ131056 EGZ131056:EHF131056 EQV131056:ERB131056 FAR131056:FAX131056 FKN131056:FKT131056 FUJ131056:FUP131056 GEF131056:GEL131056 GOB131056:GOH131056 GXX131056:GYD131056 HHT131056:HHZ131056 HRP131056:HRV131056 IBL131056:IBR131056 ILH131056:ILN131056 IVD131056:IVJ131056 JEZ131056:JFF131056 JOV131056:JPB131056 JYR131056:JYX131056 KIN131056:KIT131056 KSJ131056:KSP131056 LCF131056:LCL131056 LMB131056:LMH131056 LVX131056:LWD131056 MFT131056:MFZ131056 MPP131056:MPV131056 MZL131056:MZR131056 NJH131056:NJN131056 NTD131056:NTJ131056 OCZ131056:ODF131056 OMV131056:ONB131056 OWR131056:OWX131056 PGN131056:PGT131056 PQJ131056:PQP131056 QAF131056:QAL131056 QKB131056:QKH131056 QTX131056:QUD131056 RDT131056:RDZ131056 RNP131056:RNV131056 RXL131056:RXR131056 SHH131056:SHN131056 SRD131056:SRJ131056 TAZ131056:TBF131056 TKV131056:TLB131056 TUR131056:TUX131056 UEN131056:UET131056 UOJ131056:UOP131056 UYF131056:UYL131056 VIB131056:VIH131056 VRX131056:VSD131056 WBT131056:WBZ131056 WLP131056:WLV131056 WVL131056:WVR131056 D196592:J196592 IZ196592:JF196592 SV196592:TB196592 ACR196592:ACX196592 AMN196592:AMT196592 AWJ196592:AWP196592 BGF196592:BGL196592 BQB196592:BQH196592 BZX196592:CAD196592 CJT196592:CJZ196592 CTP196592:CTV196592 DDL196592:DDR196592 DNH196592:DNN196592 DXD196592:DXJ196592 EGZ196592:EHF196592 EQV196592:ERB196592 FAR196592:FAX196592 FKN196592:FKT196592 FUJ196592:FUP196592 GEF196592:GEL196592 GOB196592:GOH196592 GXX196592:GYD196592 HHT196592:HHZ196592 HRP196592:HRV196592 IBL196592:IBR196592 ILH196592:ILN196592 IVD196592:IVJ196592 JEZ196592:JFF196592 JOV196592:JPB196592 JYR196592:JYX196592 KIN196592:KIT196592 KSJ196592:KSP196592 LCF196592:LCL196592 LMB196592:LMH196592 LVX196592:LWD196592 MFT196592:MFZ196592 MPP196592:MPV196592 MZL196592:MZR196592 NJH196592:NJN196592 NTD196592:NTJ196592 OCZ196592:ODF196592 OMV196592:ONB196592 OWR196592:OWX196592 PGN196592:PGT196592 PQJ196592:PQP196592 QAF196592:QAL196592 QKB196592:QKH196592 QTX196592:QUD196592 RDT196592:RDZ196592 RNP196592:RNV196592 RXL196592:RXR196592 SHH196592:SHN196592 SRD196592:SRJ196592 TAZ196592:TBF196592 TKV196592:TLB196592 TUR196592:TUX196592 UEN196592:UET196592 UOJ196592:UOP196592 UYF196592:UYL196592 VIB196592:VIH196592 VRX196592:VSD196592 WBT196592:WBZ196592 WLP196592:WLV196592 WVL196592:WVR196592 D262128:J262128 IZ262128:JF262128 SV262128:TB262128 ACR262128:ACX262128 AMN262128:AMT262128 AWJ262128:AWP262128 BGF262128:BGL262128 BQB262128:BQH262128 BZX262128:CAD262128 CJT262128:CJZ262128 CTP262128:CTV262128 DDL262128:DDR262128 DNH262128:DNN262128 DXD262128:DXJ262128 EGZ262128:EHF262128 EQV262128:ERB262128 FAR262128:FAX262128 FKN262128:FKT262128 FUJ262128:FUP262128 GEF262128:GEL262128 GOB262128:GOH262128 GXX262128:GYD262128 HHT262128:HHZ262128 HRP262128:HRV262128 IBL262128:IBR262128 ILH262128:ILN262128 IVD262128:IVJ262128 JEZ262128:JFF262128 JOV262128:JPB262128 JYR262128:JYX262128 KIN262128:KIT262128 KSJ262128:KSP262128 LCF262128:LCL262128 LMB262128:LMH262128 LVX262128:LWD262128 MFT262128:MFZ262128 MPP262128:MPV262128 MZL262128:MZR262128 NJH262128:NJN262128 NTD262128:NTJ262128 OCZ262128:ODF262128 OMV262128:ONB262128 OWR262128:OWX262128 PGN262128:PGT262128 PQJ262128:PQP262128 QAF262128:QAL262128 QKB262128:QKH262128 QTX262128:QUD262128 RDT262128:RDZ262128 RNP262128:RNV262128 RXL262128:RXR262128 SHH262128:SHN262128 SRD262128:SRJ262128 TAZ262128:TBF262128 TKV262128:TLB262128 TUR262128:TUX262128 UEN262128:UET262128 UOJ262128:UOP262128 UYF262128:UYL262128 VIB262128:VIH262128 VRX262128:VSD262128 WBT262128:WBZ262128 WLP262128:WLV262128 WVL262128:WVR262128 D327664:J327664 IZ327664:JF327664 SV327664:TB327664 ACR327664:ACX327664 AMN327664:AMT327664 AWJ327664:AWP327664 BGF327664:BGL327664 BQB327664:BQH327664 BZX327664:CAD327664 CJT327664:CJZ327664 CTP327664:CTV327664 DDL327664:DDR327664 DNH327664:DNN327664 DXD327664:DXJ327664 EGZ327664:EHF327664 EQV327664:ERB327664 FAR327664:FAX327664 FKN327664:FKT327664 FUJ327664:FUP327664 GEF327664:GEL327664 GOB327664:GOH327664 GXX327664:GYD327664 HHT327664:HHZ327664 HRP327664:HRV327664 IBL327664:IBR327664 ILH327664:ILN327664 IVD327664:IVJ327664 JEZ327664:JFF327664 JOV327664:JPB327664 JYR327664:JYX327664 KIN327664:KIT327664 KSJ327664:KSP327664 LCF327664:LCL327664 LMB327664:LMH327664 LVX327664:LWD327664 MFT327664:MFZ327664 MPP327664:MPV327664 MZL327664:MZR327664 NJH327664:NJN327664 NTD327664:NTJ327664 OCZ327664:ODF327664 OMV327664:ONB327664 OWR327664:OWX327664 PGN327664:PGT327664 PQJ327664:PQP327664 QAF327664:QAL327664 QKB327664:QKH327664 QTX327664:QUD327664 RDT327664:RDZ327664 RNP327664:RNV327664 RXL327664:RXR327664 SHH327664:SHN327664 SRD327664:SRJ327664 TAZ327664:TBF327664 TKV327664:TLB327664 TUR327664:TUX327664 UEN327664:UET327664 UOJ327664:UOP327664 UYF327664:UYL327664 VIB327664:VIH327664 VRX327664:VSD327664 WBT327664:WBZ327664 WLP327664:WLV327664 WVL327664:WVR327664 D393200:J393200 IZ393200:JF393200 SV393200:TB393200 ACR393200:ACX393200 AMN393200:AMT393200 AWJ393200:AWP393200 BGF393200:BGL393200 BQB393200:BQH393200 BZX393200:CAD393200 CJT393200:CJZ393200 CTP393200:CTV393200 DDL393200:DDR393200 DNH393200:DNN393200 DXD393200:DXJ393200 EGZ393200:EHF393200 EQV393200:ERB393200 FAR393200:FAX393200 FKN393200:FKT393200 FUJ393200:FUP393200 GEF393200:GEL393200 GOB393200:GOH393200 GXX393200:GYD393200 HHT393200:HHZ393200 HRP393200:HRV393200 IBL393200:IBR393200 ILH393200:ILN393200 IVD393200:IVJ393200 JEZ393200:JFF393200 JOV393200:JPB393200 JYR393200:JYX393200 KIN393200:KIT393200 KSJ393200:KSP393200 LCF393200:LCL393200 LMB393200:LMH393200 LVX393200:LWD393200 MFT393200:MFZ393200 MPP393200:MPV393200 MZL393200:MZR393200 NJH393200:NJN393200 NTD393200:NTJ393200 OCZ393200:ODF393200 OMV393200:ONB393200 OWR393200:OWX393200 PGN393200:PGT393200 PQJ393200:PQP393200 QAF393200:QAL393200 QKB393200:QKH393200 QTX393200:QUD393200 RDT393200:RDZ393200 RNP393200:RNV393200 RXL393200:RXR393200 SHH393200:SHN393200 SRD393200:SRJ393200 TAZ393200:TBF393200 TKV393200:TLB393200 TUR393200:TUX393200 UEN393200:UET393200 UOJ393200:UOP393200 UYF393200:UYL393200 VIB393200:VIH393200 VRX393200:VSD393200 WBT393200:WBZ393200 WLP393200:WLV393200 WVL393200:WVR393200 D458736:J458736 IZ458736:JF458736 SV458736:TB458736 ACR458736:ACX458736 AMN458736:AMT458736 AWJ458736:AWP458736 BGF458736:BGL458736 BQB458736:BQH458736 BZX458736:CAD458736 CJT458736:CJZ458736 CTP458736:CTV458736 DDL458736:DDR458736 DNH458736:DNN458736 DXD458736:DXJ458736 EGZ458736:EHF458736 EQV458736:ERB458736 FAR458736:FAX458736 FKN458736:FKT458736 FUJ458736:FUP458736 GEF458736:GEL458736 GOB458736:GOH458736 GXX458736:GYD458736 HHT458736:HHZ458736 HRP458736:HRV458736 IBL458736:IBR458736 ILH458736:ILN458736 IVD458736:IVJ458736 JEZ458736:JFF458736 JOV458736:JPB458736 JYR458736:JYX458736 KIN458736:KIT458736 KSJ458736:KSP458736 LCF458736:LCL458736 LMB458736:LMH458736 LVX458736:LWD458736 MFT458736:MFZ458736 MPP458736:MPV458736 MZL458736:MZR458736 NJH458736:NJN458736 NTD458736:NTJ458736 OCZ458736:ODF458736 OMV458736:ONB458736 OWR458736:OWX458736 PGN458736:PGT458736 PQJ458736:PQP458736 QAF458736:QAL458736 QKB458736:QKH458736 QTX458736:QUD458736 RDT458736:RDZ458736 RNP458736:RNV458736 RXL458736:RXR458736 SHH458736:SHN458736 SRD458736:SRJ458736 TAZ458736:TBF458736 TKV458736:TLB458736 TUR458736:TUX458736 UEN458736:UET458736 UOJ458736:UOP458736 UYF458736:UYL458736 VIB458736:VIH458736 VRX458736:VSD458736 WBT458736:WBZ458736 WLP458736:WLV458736 WVL458736:WVR458736 D524272:J524272 IZ524272:JF524272 SV524272:TB524272 ACR524272:ACX524272 AMN524272:AMT524272 AWJ524272:AWP524272 BGF524272:BGL524272 BQB524272:BQH524272 BZX524272:CAD524272 CJT524272:CJZ524272 CTP524272:CTV524272 DDL524272:DDR524272 DNH524272:DNN524272 DXD524272:DXJ524272 EGZ524272:EHF524272 EQV524272:ERB524272 FAR524272:FAX524272 FKN524272:FKT524272 FUJ524272:FUP524272 GEF524272:GEL524272 GOB524272:GOH524272 GXX524272:GYD524272 HHT524272:HHZ524272 HRP524272:HRV524272 IBL524272:IBR524272 ILH524272:ILN524272 IVD524272:IVJ524272 JEZ524272:JFF524272 JOV524272:JPB524272 JYR524272:JYX524272 KIN524272:KIT524272 KSJ524272:KSP524272 LCF524272:LCL524272 LMB524272:LMH524272 LVX524272:LWD524272 MFT524272:MFZ524272 MPP524272:MPV524272 MZL524272:MZR524272 NJH524272:NJN524272 NTD524272:NTJ524272 OCZ524272:ODF524272 OMV524272:ONB524272 OWR524272:OWX524272 PGN524272:PGT524272 PQJ524272:PQP524272 QAF524272:QAL524272 QKB524272:QKH524272 QTX524272:QUD524272 RDT524272:RDZ524272 RNP524272:RNV524272 RXL524272:RXR524272 SHH524272:SHN524272 SRD524272:SRJ524272 TAZ524272:TBF524272 TKV524272:TLB524272 TUR524272:TUX524272 UEN524272:UET524272 UOJ524272:UOP524272 UYF524272:UYL524272 VIB524272:VIH524272 VRX524272:VSD524272 WBT524272:WBZ524272 WLP524272:WLV524272 WVL524272:WVR524272 D589808:J589808 IZ589808:JF589808 SV589808:TB589808 ACR589808:ACX589808 AMN589808:AMT589808 AWJ589808:AWP589808 BGF589808:BGL589808 BQB589808:BQH589808 BZX589808:CAD589808 CJT589808:CJZ589808 CTP589808:CTV589808 DDL589808:DDR589808 DNH589808:DNN589808 DXD589808:DXJ589808 EGZ589808:EHF589808 EQV589808:ERB589808 FAR589808:FAX589808 FKN589808:FKT589808 FUJ589808:FUP589808 GEF589808:GEL589808 GOB589808:GOH589808 GXX589808:GYD589808 HHT589808:HHZ589808 HRP589808:HRV589808 IBL589808:IBR589808 ILH589808:ILN589808 IVD589808:IVJ589808 JEZ589808:JFF589808 JOV589808:JPB589808 JYR589808:JYX589808 KIN589808:KIT589808 KSJ589808:KSP589808 LCF589808:LCL589808 LMB589808:LMH589808 LVX589808:LWD589808 MFT589808:MFZ589808 MPP589808:MPV589808 MZL589808:MZR589808 NJH589808:NJN589808 NTD589808:NTJ589808 OCZ589808:ODF589808 OMV589808:ONB589808 OWR589808:OWX589808 PGN589808:PGT589808 PQJ589808:PQP589808 QAF589808:QAL589808 QKB589808:QKH589808 QTX589808:QUD589808 RDT589808:RDZ589808 RNP589808:RNV589808 RXL589808:RXR589808 SHH589808:SHN589808 SRD589808:SRJ589808 TAZ589808:TBF589808 TKV589808:TLB589808 TUR589808:TUX589808 UEN589808:UET589808 UOJ589808:UOP589808 UYF589808:UYL589808 VIB589808:VIH589808 VRX589808:VSD589808 WBT589808:WBZ589808 WLP589808:WLV589808 WVL589808:WVR589808 D655344:J655344 IZ655344:JF655344 SV655344:TB655344 ACR655344:ACX655344 AMN655344:AMT655344 AWJ655344:AWP655344 BGF655344:BGL655344 BQB655344:BQH655344 BZX655344:CAD655344 CJT655344:CJZ655344 CTP655344:CTV655344 DDL655344:DDR655344 DNH655344:DNN655344 DXD655344:DXJ655344 EGZ655344:EHF655344 EQV655344:ERB655344 FAR655344:FAX655344 FKN655344:FKT655344 FUJ655344:FUP655344 GEF655344:GEL655344 GOB655344:GOH655344 GXX655344:GYD655344 HHT655344:HHZ655344 HRP655344:HRV655344 IBL655344:IBR655344 ILH655344:ILN655344 IVD655344:IVJ655344 JEZ655344:JFF655344 JOV655344:JPB655344 JYR655344:JYX655344 KIN655344:KIT655344 KSJ655344:KSP655344 LCF655344:LCL655344 LMB655344:LMH655344 LVX655344:LWD655344 MFT655344:MFZ655344 MPP655344:MPV655344 MZL655344:MZR655344 NJH655344:NJN655344 NTD655344:NTJ655344 OCZ655344:ODF655344 OMV655344:ONB655344 OWR655344:OWX655344 PGN655344:PGT655344 PQJ655344:PQP655344 QAF655344:QAL655344 QKB655344:QKH655344 QTX655344:QUD655344 RDT655344:RDZ655344 RNP655344:RNV655344 RXL655344:RXR655344 SHH655344:SHN655344 SRD655344:SRJ655344 TAZ655344:TBF655344 TKV655344:TLB655344 TUR655344:TUX655344 UEN655344:UET655344 UOJ655344:UOP655344 UYF655344:UYL655344 VIB655344:VIH655344 VRX655344:VSD655344 WBT655344:WBZ655344 WLP655344:WLV655344 WVL655344:WVR655344 D720880:J720880 IZ720880:JF720880 SV720880:TB720880 ACR720880:ACX720880 AMN720880:AMT720880 AWJ720880:AWP720880 BGF720880:BGL720880 BQB720880:BQH720880 BZX720880:CAD720880 CJT720880:CJZ720880 CTP720880:CTV720880 DDL720880:DDR720880 DNH720880:DNN720880 DXD720880:DXJ720880 EGZ720880:EHF720880 EQV720880:ERB720880 FAR720880:FAX720880 FKN720880:FKT720880 FUJ720880:FUP720880 GEF720880:GEL720880 GOB720880:GOH720880 GXX720880:GYD720880 HHT720880:HHZ720880 HRP720880:HRV720880 IBL720880:IBR720880 ILH720880:ILN720880 IVD720880:IVJ720880 JEZ720880:JFF720880 JOV720880:JPB720880 JYR720880:JYX720880 KIN720880:KIT720880 KSJ720880:KSP720880 LCF720880:LCL720880 LMB720880:LMH720880 LVX720880:LWD720880 MFT720880:MFZ720880 MPP720880:MPV720880 MZL720880:MZR720880 NJH720880:NJN720880 NTD720880:NTJ720880 OCZ720880:ODF720880 OMV720880:ONB720880 OWR720880:OWX720880 PGN720880:PGT720880 PQJ720880:PQP720880 QAF720880:QAL720880 QKB720880:QKH720880 QTX720880:QUD720880 RDT720880:RDZ720880 RNP720880:RNV720880 RXL720880:RXR720880 SHH720880:SHN720880 SRD720880:SRJ720880 TAZ720880:TBF720880 TKV720880:TLB720880 TUR720880:TUX720880 UEN720880:UET720880 UOJ720880:UOP720880 UYF720880:UYL720880 VIB720880:VIH720880 VRX720880:VSD720880 WBT720880:WBZ720880 WLP720880:WLV720880 WVL720880:WVR720880 D786416:J786416 IZ786416:JF786416 SV786416:TB786416 ACR786416:ACX786416 AMN786416:AMT786416 AWJ786416:AWP786416 BGF786416:BGL786416 BQB786416:BQH786416 BZX786416:CAD786416 CJT786416:CJZ786416 CTP786416:CTV786416 DDL786416:DDR786416 DNH786416:DNN786416 DXD786416:DXJ786416 EGZ786416:EHF786416 EQV786416:ERB786416 FAR786416:FAX786416 FKN786416:FKT786416 FUJ786416:FUP786416 GEF786416:GEL786416 GOB786416:GOH786416 GXX786416:GYD786416 HHT786416:HHZ786416 HRP786416:HRV786416 IBL786416:IBR786416 ILH786416:ILN786416 IVD786416:IVJ786416 JEZ786416:JFF786416 JOV786416:JPB786416 JYR786416:JYX786416 KIN786416:KIT786416 KSJ786416:KSP786416 LCF786416:LCL786416 LMB786416:LMH786416 LVX786416:LWD786416 MFT786416:MFZ786416 MPP786416:MPV786416 MZL786416:MZR786416 NJH786416:NJN786416 NTD786416:NTJ786416 OCZ786416:ODF786416 OMV786416:ONB786416 OWR786416:OWX786416 PGN786416:PGT786416 PQJ786416:PQP786416 QAF786416:QAL786416 QKB786416:QKH786416 QTX786416:QUD786416 RDT786416:RDZ786416 RNP786416:RNV786416 RXL786416:RXR786416 SHH786416:SHN786416 SRD786416:SRJ786416 TAZ786416:TBF786416 TKV786416:TLB786416 TUR786416:TUX786416 UEN786416:UET786416 UOJ786416:UOP786416 UYF786416:UYL786416 VIB786416:VIH786416 VRX786416:VSD786416 WBT786416:WBZ786416 WLP786416:WLV786416 WVL786416:WVR786416 D851952:J851952 IZ851952:JF851952 SV851952:TB851952 ACR851952:ACX851952 AMN851952:AMT851952 AWJ851952:AWP851952 BGF851952:BGL851952 BQB851952:BQH851952 BZX851952:CAD851952 CJT851952:CJZ851952 CTP851952:CTV851952 DDL851952:DDR851952 DNH851952:DNN851952 DXD851952:DXJ851952 EGZ851952:EHF851952 EQV851952:ERB851952 FAR851952:FAX851952 FKN851952:FKT851952 FUJ851952:FUP851952 GEF851952:GEL851952 GOB851952:GOH851952 GXX851952:GYD851952 HHT851952:HHZ851952 HRP851952:HRV851952 IBL851952:IBR851952 ILH851952:ILN851952 IVD851952:IVJ851952 JEZ851952:JFF851952 JOV851952:JPB851952 JYR851952:JYX851952 KIN851952:KIT851952 KSJ851952:KSP851952 LCF851952:LCL851952 LMB851952:LMH851952 LVX851952:LWD851952 MFT851952:MFZ851952 MPP851952:MPV851952 MZL851952:MZR851952 NJH851952:NJN851952 NTD851952:NTJ851952 OCZ851952:ODF851952 OMV851952:ONB851952 OWR851952:OWX851952 PGN851952:PGT851952 PQJ851952:PQP851952 QAF851952:QAL851952 QKB851952:QKH851952 QTX851952:QUD851952 RDT851952:RDZ851952 RNP851952:RNV851952 RXL851952:RXR851952 SHH851952:SHN851952 SRD851952:SRJ851952 TAZ851952:TBF851952 TKV851952:TLB851952 TUR851952:TUX851952 UEN851952:UET851952 UOJ851952:UOP851952 UYF851952:UYL851952 VIB851952:VIH851952 VRX851952:VSD851952 WBT851952:WBZ851952 WLP851952:WLV851952 WVL851952:WVR851952 D917488:J917488 IZ917488:JF917488 SV917488:TB917488 ACR917488:ACX917488 AMN917488:AMT917488 AWJ917488:AWP917488 BGF917488:BGL917488 BQB917488:BQH917488 BZX917488:CAD917488 CJT917488:CJZ917488 CTP917488:CTV917488 DDL917488:DDR917488 DNH917488:DNN917488 DXD917488:DXJ917488 EGZ917488:EHF917488 EQV917488:ERB917488 FAR917488:FAX917488 FKN917488:FKT917488 FUJ917488:FUP917488 GEF917488:GEL917488 GOB917488:GOH917488 GXX917488:GYD917488 HHT917488:HHZ917488 HRP917488:HRV917488 IBL917488:IBR917488 ILH917488:ILN917488 IVD917488:IVJ917488 JEZ917488:JFF917488 JOV917488:JPB917488 JYR917488:JYX917488 KIN917488:KIT917488 KSJ917488:KSP917488 LCF917488:LCL917488 LMB917488:LMH917488 LVX917488:LWD917488 MFT917488:MFZ917488 MPP917488:MPV917488 MZL917488:MZR917488 NJH917488:NJN917488 NTD917488:NTJ917488 OCZ917488:ODF917488 OMV917488:ONB917488 OWR917488:OWX917488 PGN917488:PGT917488 PQJ917488:PQP917488 QAF917488:QAL917488 QKB917488:QKH917488 QTX917488:QUD917488 RDT917488:RDZ917488 RNP917488:RNV917488 RXL917488:RXR917488 SHH917488:SHN917488 SRD917488:SRJ917488 TAZ917488:TBF917488 TKV917488:TLB917488 TUR917488:TUX917488 UEN917488:UET917488 UOJ917488:UOP917488 UYF917488:UYL917488 VIB917488:VIH917488 VRX917488:VSD917488 WBT917488:WBZ917488 WLP917488:WLV917488 WVL917488:WVR917488 D983024:J983024 IZ983024:JF983024 SV983024:TB983024 ACR983024:ACX983024 AMN983024:AMT983024 AWJ983024:AWP983024 BGF983024:BGL983024 BQB983024:BQH983024 BZX983024:CAD983024 CJT983024:CJZ983024 CTP983024:CTV983024 DDL983024:DDR983024 DNH983024:DNN983024 DXD983024:DXJ983024 EGZ983024:EHF983024 EQV983024:ERB983024 FAR983024:FAX983024 FKN983024:FKT983024 FUJ983024:FUP983024 GEF983024:GEL983024 GOB983024:GOH983024 GXX983024:GYD983024 HHT983024:HHZ983024 HRP983024:HRV983024 IBL983024:IBR983024 ILH983024:ILN983024 IVD983024:IVJ983024 JEZ983024:JFF983024 JOV983024:JPB983024 JYR983024:JYX983024 KIN983024:KIT983024 KSJ983024:KSP983024 LCF983024:LCL983024 LMB983024:LMH983024 LVX983024:LWD983024 MFT983024:MFZ983024 MPP983024:MPV983024 MZL983024:MZR983024 NJH983024:NJN983024 NTD983024:NTJ983024 OCZ983024:ODF983024 OMV983024:ONB983024 OWR983024:OWX983024 PGN983024:PGT983024 PQJ983024:PQP983024 QAF983024:QAL983024 QKB983024:QKH983024 QTX983024:QUD983024 RDT983024:RDZ983024 RNP983024:RNV983024 RXL983024:RXR983024 SHH983024:SHN983024 SRD983024:SRJ983024 TAZ983024:TBF983024 TKV983024:TLB983024 TUR983024:TUX983024 UEN983024:UET983024 UOJ983024:UOP983024 UYF983024:UYL983024 VIB983024:VIH983024 VRX983024:VSD983024 WBT983024:WBZ983024 WLP983024:WLV983024 WVL983024:WVR983024 D65523:J65523 IZ65523:JF65523 SV65523:TB65523 ACR65523:ACX65523 AMN65523:AMT65523 AWJ65523:AWP65523 BGF65523:BGL65523 BQB65523:BQH65523 BZX65523:CAD65523 CJT65523:CJZ65523 CTP65523:CTV65523 DDL65523:DDR65523 DNH65523:DNN65523 DXD65523:DXJ65523 EGZ65523:EHF65523 EQV65523:ERB65523 FAR65523:FAX65523 FKN65523:FKT65523 FUJ65523:FUP65523 GEF65523:GEL65523 GOB65523:GOH65523 GXX65523:GYD65523 HHT65523:HHZ65523 HRP65523:HRV65523 IBL65523:IBR65523 ILH65523:ILN65523 IVD65523:IVJ65523 JEZ65523:JFF65523 JOV65523:JPB65523 JYR65523:JYX65523 KIN65523:KIT65523 KSJ65523:KSP65523 LCF65523:LCL65523 LMB65523:LMH65523 LVX65523:LWD65523 MFT65523:MFZ65523 MPP65523:MPV65523 MZL65523:MZR65523 NJH65523:NJN65523 NTD65523:NTJ65523 OCZ65523:ODF65523 OMV65523:ONB65523 OWR65523:OWX65523 PGN65523:PGT65523 PQJ65523:PQP65523 QAF65523:QAL65523 QKB65523:QKH65523 QTX65523:QUD65523 RDT65523:RDZ65523 RNP65523:RNV65523 RXL65523:RXR65523 SHH65523:SHN65523 SRD65523:SRJ65523 TAZ65523:TBF65523 TKV65523:TLB65523 TUR65523:TUX65523 UEN65523:UET65523 UOJ65523:UOP65523 UYF65523:UYL65523 VIB65523:VIH65523 VRX65523:VSD65523 WBT65523:WBZ65523 WLP65523:WLV65523 WVL65523:WVR65523 D131059:J131059 IZ131059:JF131059 SV131059:TB131059 ACR131059:ACX131059 AMN131059:AMT131059 AWJ131059:AWP131059 BGF131059:BGL131059 BQB131059:BQH131059 BZX131059:CAD131059 CJT131059:CJZ131059 CTP131059:CTV131059 DDL131059:DDR131059 DNH131059:DNN131059 DXD131059:DXJ131059 EGZ131059:EHF131059 EQV131059:ERB131059 FAR131059:FAX131059 FKN131059:FKT131059 FUJ131059:FUP131059 GEF131059:GEL131059 GOB131059:GOH131059 GXX131059:GYD131059 HHT131059:HHZ131059 HRP131059:HRV131059 IBL131059:IBR131059 ILH131059:ILN131059 IVD131059:IVJ131059 JEZ131059:JFF131059 JOV131059:JPB131059 JYR131059:JYX131059 KIN131059:KIT131059 KSJ131059:KSP131059 LCF131059:LCL131059 LMB131059:LMH131059 LVX131059:LWD131059 MFT131059:MFZ131059 MPP131059:MPV131059 MZL131059:MZR131059 NJH131059:NJN131059 NTD131059:NTJ131059 OCZ131059:ODF131059 OMV131059:ONB131059 OWR131059:OWX131059 PGN131059:PGT131059 PQJ131059:PQP131059 QAF131059:QAL131059 QKB131059:QKH131059 QTX131059:QUD131059 RDT131059:RDZ131059 RNP131059:RNV131059 RXL131059:RXR131059 SHH131059:SHN131059 SRD131059:SRJ131059 TAZ131059:TBF131059 TKV131059:TLB131059 TUR131059:TUX131059 UEN131059:UET131059 UOJ131059:UOP131059 UYF131059:UYL131059 VIB131059:VIH131059 VRX131059:VSD131059 WBT131059:WBZ131059 WLP131059:WLV131059 WVL131059:WVR131059 D196595:J196595 IZ196595:JF196595 SV196595:TB196595 ACR196595:ACX196595 AMN196595:AMT196595 AWJ196595:AWP196595 BGF196595:BGL196595 BQB196595:BQH196595 BZX196595:CAD196595 CJT196595:CJZ196595 CTP196595:CTV196595 DDL196595:DDR196595 DNH196595:DNN196595 DXD196595:DXJ196595 EGZ196595:EHF196595 EQV196595:ERB196595 FAR196595:FAX196595 FKN196595:FKT196595 FUJ196595:FUP196595 GEF196595:GEL196595 GOB196595:GOH196595 GXX196595:GYD196595 HHT196595:HHZ196595 HRP196595:HRV196595 IBL196595:IBR196595 ILH196595:ILN196595 IVD196595:IVJ196595 JEZ196595:JFF196595 JOV196595:JPB196595 JYR196595:JYX196595 KIN196595:KIT196595 KSJ196595:KSP196595 LCF196595:LCL196595 LMB196595:LMH196595 LVX196595:LWD196595 MFT196595:MFZ196595 MPP196595:MPV196595 MZL196595:MZR196595 NJH196595:NJN196595 NTD196595:NTJ196595 OCZ196595:ODF196595 OMV196595:ONB196595 OWR196595:OWX196595 PGN196595:PGT196595 PQJ196595:PQP196595 QAF196595:QAL196595 QKB196595:QKH196595 QTX196595:QUD196595 RDT196595:RDZ196595 RNP196595:RNV196595 RXL196595:RXR196595 SHH196595:SHN196595 SRD196595:SRJ196595 TAZ196595:TBF196595 TKV196595:TLB196595 TUR196595:TUX196595 UEN196595:UET196595 UOJ196595:UOP196595 UYF196595:UYL196595 VIB196595:VIH196595 VRX196595:VSD196595 WBT196595:WBZ196595 WLP196595:WLV196595 WVL196595:WVR196595 D262131:J262131 IZ262131:JF262131 SV262131:TB262131 ACR262131:ACX262131 AMN262131:AMT262131 AWJ262131:AWP262131 BGF262131:BGL262131 BQB262131:BQH262131 BZX262131:CAD262131 CJT262131:CJZ262131 CTP262131:CTV262131 DDL262131:DDR262131 DNH262131:DNN262131 DXD262131:DXJ262131 EGZ262131:EHF262131 EQV262131:ERB262131 FAR262131:FAX262131 FKN262131:FKT262131 FUJ262131:FUP262131 GEF262131:GEL262131 GOB262131:GOH262131 GXX262131:GYD262131 HHT262131:HHZ262131 HRP262131:HRV262131 IBL262131:IBR262131 ILH262131:ILN262131 IVD262131:IVJ262131 JEZ262131:JFF262131 JOV262131:JPB262131 JYR262131:JYX262131 KIN262131:KIT262131 KSJ262131:KSP262131 LCF262131:LCL262131 LMB262131:LMH262131 LVX262131:LWD262131 MFT262131:MFZ262131 MPP262131:MPV262131 MZL262131:MZR262131 NJH262131:NJN262131 NTD262131:NTJ262131 OCZ262131:ODF262131 OMV262131:ONB262131 OWR262131:OWX262131 PGN262131:PGT262131 PQJ262131:PQP262131 QAF262131:QAL262131 QKB262131:QKH262131 QTX262131:QUD262131 RDT262131:RDZ262131 RNP262131:RNV262131 RXL262131:RXR262131 SHH262131:SHN262131 SRD262131:SRJ262131 TAZ262131:TBF262131 TKV262131:TLB262131 TUR262131:TUX262131 UEN262131:UET262131 UOJ262131:UOP262131 UYF262131:UYL262131 VIB262131:VIH262131 VRX262131:VSD262131 WBT262131:WBZ262131 WLP262131:WLV262131 WVL262131:WVR262131 D327667:J327667 IZ327667:JF327667 SV327667:TB327667 ACR327667:ACX327667 AMN327667:AMT327667 AWJ327667:AWP327667 BGF327667:BGL327667 BQB327667:BQH327667 BZX327667:CAD327667 CJT327667:CJZ327667 CTP327667:CTV327667 DDL327667:DDR327667 DNH327667:DNN327667 DXD327667:DXJ327667 EGZ327667:EHF327667 EQV327667:ERB327667 FAR327667:FAX327667 FKN327667:FKT327667 FUJ327667:FUP327667 GEF327667:GEL327667 GOB327667:GOH327667 GXX327667:GYD327667 HHT327667:HHZ327667 HRP327667:HRV327667 IBL327667:IBR327667 ILH327667:ILN327667 IVD327667:IVJ327667 JEZ327667:JFF327667 JOV327667:JPB327667 JYR327667:JYX327667 KIN327667:KIT327667 KSJ327667:KSP327667 LCF327667:LCL327667 LMB327667:LMH327667 LVX327667:LWD327667 MFT327667:MFZ327667 MPP327667:MPV327667 MZL327667:MZR327667 NJH327667:NJN327667 NTD327667:NTJ327667 OCZ327667:ODF327667 OMV327667:ONB327667 OWR327667:OWX327667 PGN327667:PGT327667 PQJ327667:PQP327667 QAF327667:QAL327667 QKB327667:QKH327667 QTX327667:QUD327667 RDT327667:RDZ327667 RNP327667:RNV327667 RXL327667:RXR327667 SHH327667:SHN327667 SRD327667:SRJ327667 TAZ327667:TBF327667 TKV327667:TLB327667 TUR327667:TUX327667 UEN327667:UET327667 UOJ327667:UOP327667 UYF327667:UYL327667 VIB327667:VIH327667 VRX327667:VSD327667 WBT327667:WBZ327667 WLP327667:WLV327667 WVL327667:WVR327667 D393203:J393203 IZ393203:JF393203 SV393203:TB393203 ACR393203:ACX393203 AMN393203:AMT393203 AWJ393203:AWP393203 BGF393203:BGL393203 BQB393203:BQH393203 BZX393203:CAD393203 CJT393203:CJZ393203 CTP393203:CTV393203 DDL393203:DDR393203 DNH393203:DNN393203 DXD393203:DXJ393203 EGZ393203:EHF393203 EQV393203:ERB393203 FAR393203:FAX393203 FKN393203:FKT393203 FUJ393203:FUP393203 GEF393203:GEL393203 GOB393203:GOH393203 GXX393203:GYD393203 HHT393203:HHZ393203 HRP393203:HRV393203 IBL393203:IBR393203 ILH393203:ILN393203 IVD393203:IVJ393203 JEZ393203:JFF393203 JOV393203:JPB393203 JYR393203:JYX393203 KIN393203:KIT393203 KSJ393203:KSP393203 LCF393203:LCL393203 LMB393203:LMH393203 LVX393203:LWD393203 MFT393203:MFZ393203 MPP393203:MPV393203 MZL393203:MZR393203 NJH393203:NJN393203 NTD393203:NTJ393203 OCZ393203:ODF393203 OMV393203:ONB393203 OWR393203:OWX393203 PGN393203:PGT393203 PQJ393203:PQP393203 QAF393203:QAL393203 QKB393203:QKH393203 QTX393203:QUD393203 RDT393203:RDZ393203 RNP393203:RNV393203 RXL393203:RXR393203 SHH393203:SHN393203 SRD393203:SRJ393203 TAZ393203:TBF393203 TKV393203:TLB393203 TUR393203:TUX393203 UEN393203:UET393203 UOJ393203:UOP393203 UYF393203:UYL393203 VIB393203:VIH393203 VRX393203:VSD393203 WBT393203:WBZ393203 WLP393203:WLV393203 WVL393203:WVR393203 D458739:J458739 IZ458739:JF458739 SV458739:TB458739 ACR458739:ACX458739 AMN458739:AMT458739 AWJ458739:AWP458739 BGF458739:BGL458739 BQB458739:BQH458739 BZX458739:CAD458739 CJT458739:CJZ458739 CTP458739:CTV458739 DDL458739:DDR458739 DNH458739:DNN458739 DXD458739:DXJ458739 EGZ458739:EHF458739 EQV458739:ERB458739 FAR458739:FAX458739 FKN458739:FKT458739 FUJ458739:FUP458739 GEF458739:GEL458739 GOB458739:GOH458739 GXX458739:GYD458739 HHT458739:HHZ458739 HRP458739:HRV458739 IBL458739:IBR458739 ILH458739:ILN458739 IVD458739:IVJ458739 JEZ458739:JFF458739 JOV458739:JPB458739 JYR458739:JYX458739 KIN458739:KIT458739 KSJ458739:KSP458739 LCF458739:LCL458739 LMB458739:LMH458739 LVX458739:LWD458739 MFT458739:MFZ458739 MPP458739:MPV458739 MZL458739:MZR458739 NJH458739:NJN458739 NTD458739:NTJ458739 OCZ458739:ODF458739 OMV458739:ONB458739 OWR458739:OWX458739 PGN458739:PGT458739 PQJ458739:PQP458739 QAF458739:QAL458739 QKB458739:QKH458739 QTX458739:QUD458739 RDT458739:RDZ458739 RNP458739:RNV458739 RXL458739:RXR458739 SHH458739:SHN458739 SRD458739:SRJ458739 TAZ458739:TBF458739 TKV458739:TLB458739 TUR458739:TUX458739 UEN458739:UET458739 UOJ458739:UOP458739 UYF458739:UYL458739 VIB458739:VIH458739 VRX458739:VSD458739 WBT458739:WBZ458739 WLP458739:WLV458739 WVL458739:WVR458739 D524275:J524275 IZ524275:JF524275 SV524275:TB524275 ACR524275:ACX524275 AMN524275:AMT524275 AWJ524275:AWP524275 BGF524275:BGL524275 BQB524275:BQH524275 BZX524275:CAD524275 CJT524275:CJZ524275 CTP524275:CTV524275 DDL524275:DDR524275 DNH524275:DNN524275 DXD524275:DXJ524275 EGZ524275:EHF524275 EQV524275:ERB524275 FAR524275:FAX524275 FKN524275:FKT524275 FUJ524275:FUP524275 GEF524275:GEL524275 GOB524275:GOH524275 GXX524275:GYD524275 HHT524275:HHZ524275 HRP524275:HRV524275 IBL524275:IBR524275 ILH524275:ILN524275 IVD524275:IVJ524275 JEZ524275:JFF524275 JOV524275:JPB524275 JYR524275:JYX524275 KIN524275:KIT524275 KSJ524275:KSP524275 LCF524275:LCL524275 LMB524275:LMH524275 LVX524275:LWD524275 MFT524275:MFZ524275 MPP524275:MPV524275 MZL524275:MZR524275 NJH524275:NJN524275 NTD524275:NTJ524275 OCZ524275:ODF524275 OMV524275:ONB524275 OWR524275:OWX524275 PGN524275:PGT524275 PQJ524275:PQP524275 QAF524275:QAL524275 QKB524275:QKH524275 QTX524275:QUD524275 RDT524275:RDZ524275 RNP524275:RNV524275 RXL524275:RXR524275 SHH524275:SHN524275 SRD524275:SRJ524275 TAZ524275:TBF524275 TKV524275:TLB524275 TUR524275:TUX524275 UEN524275:UET524275 UOJ524275:UOP524275 UYF524275:UYL524275 VIB524275:VIH524275 VRX524275:VSD524275 WBT524275:WBZ524275 WLP524275:WLV524275 WVL524275:WVR524275 D589811:J589811 IZ589811:JF589811 SV589811:TB589811 ACR589811:ACX589811 AMN589811:AMT589811 AWJ589811:AWP589811 BGF589811:BGL589811 BQB589811:BQH589811 BZX589811:CAD589811 CJT589811:CJZ589811 CTP589811:CTV589811 DDL589811:DDR589811 DNH589811:DNN589811 DXD589811:DXJ589811 EGZ589811:EHF589811 EQV589811:ERB589811 FAR589811:FAX589811 FKN589811:FKT589811 FUJ589811:FUP589811 GEF589811:GEL589811 GOB589811:GOH589811 GXX589811:GYD589811 HHT589811:HHZ589811 HRP589811:HRV589811 IBL589811:IBR589811 ILH589811:ILN589811 IVD589811:IVJ589811 JEZ589811:JFF589811 JOV589811:JPB589811 JYR589811:JYX589811 KIN589811:KIT589811 KSJ589811:KSP589811 LCF589811:LCL589811 LMB589811:LMH589811 LVX589811:LWD589811 MFT589811:MFZ589811 MPP589811:MPV589811 MZL589811:MZR589811 NJH589811:NJN589811 NTD589811:NTJ589811 OCZ589811:ODF589811 OMV589811:ONB589811 OWR589811:OWX589811 PGN589811:PGT589811 PQJ589811:PQP589811 QAF589811:QAL589811 QKB589811:QKH589811 QTX589811:QUD589811 RDT589811:RDZ589811 RNP589811:RNV589811 RXL589811:RXR589811 SHH589811:SHN589811 SRD589811:SRJ589811 TAZ589811:TBF589811 TKV589811:TLB589811 TUR589811:TUX589811 UEN589811:UET589811 UOJ589811:UOP589811 UYF589811:UYL589811 VIB589811:VIH589811 VRX589811:VSD589811 WBT589811:WBZ589811 WLP589811:WLV589811 WVL589811:WVR589811 D655347:J655347 IZ655347:JF655347 SV655347:TB655347 ACR655347:ACX655347 AMN655347:AMT655347 AWJ655347:AWP655347 BGF655347:BGL655347 BQB655347:BQH655347 BZX655347:CAD655347 CJT655347:CJZ655347 CTP655347:CTV655347 DDL655347:DDR655347 DNH655347:DNN655347 DXD655347:DXJ655347 EGZ655347:EHF655347 EQV655347:ERB655347 FAR655347:FAX655347 FKN655347:FKT655347 FUJ655347:FUP655347 GEF655347:GEL655347 GOB655347:GOH655347 GXX655347:GYD655347 HHT655347:HHZ655347 HRP655347:HRV655347 IBL655347:IBR655347 ILH655347:ILN655347 IVD655347:IVJ655347 JEZ655347:JFF655347 JOV655347:JPB655347 JYR655347:JYX655347 KIN655347:KIT655347 KSJ655347:KSP655347 LCF655347:LCL655347 LMB655347:LMH655347 LVX655347:LWD655347 MFT655347:MFZ655347 MPP655347:MPV655347 MZL655347:MZR655347 NJH655347:NJN655347 NTD655347:NTJ655347 OCZ655347:ODF655347 OMV655347:ONB655347 OWR655347:OWX655347 PGN655347:PGT655347 PQJ655347:PQP655347 QAF655347:QAL655347 QKB655347:QKH655347 QTX655347:QUD655347 RDT655347:RDZ655347 RNP655347:RNV655347 RXL655347:RXR655347 SHH655347:SHN655347 SRD655347:SRJ655347 TAZ655347:TBF655347 TKV655347:TLB655347 TUR655347:TUX655347 UEN655347:UET655347 UOJ655347:UOP655347 UYF655347:UYL655347 VIB655347:VIH655347 VRX655347:VSD655347 WBT655347:WBZ655347 WLP655347:WLV655347 WVL655347:WVR655347 D720883:J720883 IZ720883:JF720883 SV720883:TB720883 ACR720883:ACX720883 AMN720883:AMT720883 AWJ720883:AWP720883 BGF720883:BGL720883 BQB720883:BQH720883 BZX720883:CAD720883 CJT720883:CJZ720883 CTP720883:CTV720883 DDL720883:DDR720883 DNH720883:DNN720883 DXD720883:DXJ720883 EGZ720883:EHF720883 EQV720883:ERB720883 FAR720883:FAX720883 FKN720883:FKT720883 FUJ720883:FUP720883 GEF720883:GEL720883 GOB720883:GOH720883 GXX720883:GYD720883 HHT720883:HHZ720883 HRP720883:HRV720883 IBL720883:IBR720883 ILH720883:ILN720883 IVD720883:IVJ720883 JEZ720883:JFF720883 JOV720883:JPB720883 JYR720883:JYX720883 KIN720883:KIT720883 KSJ720883:KSP720883 LCF720883:LCL720883 LMB720883:LMH720883 LVX720883:LWD720883 MFT720883:MFZ720883 MPP720883:MPV720883 MZL720883:MZR720883 NJH720883:NJN720883 NTD720883:NTJ720883 OCZ720883:ODF720883 OMV720883:ONB720883 OWR720883:OWX720883 PGN720883:PGT720883 PQJ720883:PQP720883 QAF720883:QAL720883 QKB720883:QKH720883 QTX720883:QUD720883 RDT720883:RDZ720883 RNP720883:RNV720883 RXL720883:RXR720883 SHH720883:SHN720883 SRD720883:SRJ720883 TAZ720883:TBF720883 TKV720883:TLB720883 TUR720883:TUX720883 UEN720883:UET720883 UOJ720883:UOP720883 UYF720883:UYL720883 VIB720883:VIH720883 VRX720883:VSD720883 WBT720883:WBZ720883 WLP720883:WLV720883 WVL720883:WVR720883 D786419:J786419 IZ786419:JF786419 SV786419:TB786419 ACR786419:ACX786419 AMN786419:AMT786419 AWJ786419:AWP786419 BGF786419:BGL786419 BQB786419:BQH786419 BZX786419:CAD786419 CJT786419:CJZ786419 CTP786419:CTV786419 DDL786419:DDR786419 DNH786419:DNN786419 DXD786419:DXJ786419 EGZ786419:EHF786419 EQV786419:ERB786419 FAR786419:FAX786419 FKN786419:FKT786419 FUJ786419:FUP786419 GEF786419:GEL786419 GOB786419:GOH786419 GXX786419:GYD786419 HHT786419:HHZ786419 HRP786419:HRV786419 IBL786419:IBR786419 ILH786419:ILN786419 IVD786419:IVJ786419 JEZ786419:JFF786419 JOV786419:JPB786419 JYR786419:JYX786419 KIN786419:KIT786419 KSJ786419:KSP786419 LCF786419:LCL786419 LMB786419:LMH786419 LVX786419:LWD786419 MFT786419:MFZ786419 MPP786419:MPV786419 MZL786419:MZR786419 NJH786419:NJN786419 NTD786419:NTJ786419 OCZ786419:ODF786419 OMV786419:ONB786419 OWR786419:OWX786419 PGN786419:PGT786419 PQJ786419:PQP786419 QAF786419:QAL786419 QKB786419:QKH786419 QTX786419:QUD786419 RDT786419:RDZ786419 RNP786419:RNV786419 RXL786419:RXR786419 SHH786419:SHN786419 SRD786419:SRJ786419 TAZ786419:TBF786419 TKV786419:TLB786419 TUR786419:TUX786419 UEN786419:UET786419 UOJ786419:UOP786419 UYF786419:UYL786419 VIB786419:VIH786419 VRX786419:VSD786419 WBT786419:WBZ786419 WLP786419:WLV786419 WVL786419:WVR786419 D851955:J851955 IZ851955:JF851955 SV851955:TB851955 ACR851955:ACX851955 AMN851955:AMT851955 AWJ851955:AWP851955 BGF851955:BGL851955 BQB851955:BQH851955 BZX851955:CAD851955 CJT851955:CJZ851955 CTP851955:CTV851955 DDL851955:DDR851955 DNH851955:DNN851955 DXD851955:DXJ851955 EGZ851955:EHF851955 EQV851955:ERB851955 FAR851955:FAX851955 FKN851955:FKT851955 FUJ851955:FUP851955 GEF851955:GEL851955 GOB851955:GOH851955 GXX851955:GYD851955 HHT851955:HHZ851955 HRP851955:HRV851955 IBL851955:IBR851955 ILH851955:ILN851955 IVD851955:IVJ851955 JEZ851955:JFF851955 JOV851955:JPB851955 JYR851955:JYX851955 KIN851955:KIT851955 KSJ851955:KSP851955 LCF851955:LCL851955 LMB851955:LMH851955 LVX851955:LWD851955 MFT851955:MFZ851955 MPP851955:MPV851955 MZL851955:MZR851955 NJH851955:NJN851955 NTD851955:NTJ851955 OCZ851955:ODF851955 OMV851955:ONB851955 OWR851955:OWX851955 PGN851955:PGT851955 PQJ851955:PQP851955 QAF851955:QAL851955 QKB851955:QKH851955 QTX851955:QUD851955 RDT851955:RDZ851955 RNP851955:RNV851955 RXL851955:RXR851955 SHH851955:SHN851955 SRD851955:SRJ851955 TAZ851955:TBF851955 TKV851955:TLB851955 TUR851955:TUX851955 UEN851955:UET851955 UOJ851955:UOP851955 UYF851955:UYL851955 VIB851955:VIH851955 VRX851955:VSD851955 WBT851955:WBZ851955 WLP851955:WLV851955 WVL851955:WVR851955 D917491:J917491 IZ917491:JF917491 SV917491:TB917491 ACR917491:ACX917491 AMN917491:AMT917491 AWJ917491:AWP917491 BGF917491:BGL917491 BQB917491:BQH917491 BZX917491:CAD917491 CJT917491:CJZ917491 CTP917491:CTV917491 DDL917491:DDR917491 DNH917491:DNN917491 DXD917491:DXJ917491 EGZ917491:EHF917491 EQV917491:ERB917491 FAR917491:FAX917491 FKN917491:FKT917491 FUJ917491:FUP917491 GEF917491:GEL917491 GOB917491:GOH917491 GXX917491:GYD917491 HHT917491:HHZ917491 HRP917491:HRV917491 IBL917491:IBR917491 ILH917491:ILN917491 IVD917491:IVJ917491 JEZ917491:JFF917491 JOV917491:JPB917491 JYR917491:JYX917491 KIN917491:KIT917491 KSJ917491:KSP917491 LCF917491:LCL917491 LMB917491:LMH917491 LVX917491:LWD917491 MFT917491:MFZ917491 MPP917491:MPV917491 MZL917491:MZR917491 NJH917491:NJN917491 NTD917491:NTJ917491 OCZ917491:ODF917491 OMV917491:ONB917491 OWR917491:OWX917491 PGN917491:PGT917491 PQJ917491:PQP917491 QAF917491:QAL917491 QKB917491:QKH917491 QTX917491:QUD917491 RDT917491:RDZ917491 RNP917491:RNV917491 RXL917491:RXR917491 SHH917491:SHN917491 SRD917491:SRJ917491 TAZ917491:TBF917491 TKV917491:TLB917491 TUR917491:TUX917491 UEN917491:UET917491 UOJ917491:UOP917491 UYF917491:UYL917491 VIB917491:VIH917491 VRX917491:VSD917491 WBT917491:WBZ917491 WLP917491:WLV917491 WVL917491:WVR917491 D983027:J983027 IZ983027:JF983027 SV983027:TB983027 ACR983027:ACX983027 AMN983027:AMT983027 AWJ983027:AWP983027 BGF983027:BGL983027 BQB983027:BQH983027 BZX983027:CAD983027 CJT983027:CJZ983027 CTP983027:CTV983027 DDL983027:DDR983027 DNH983027:DNN983027 DXD983027:DXJ983027 EGZ983027:EHF983027 EQV983027:ERB983027 FAR983027:FAX983027 FKN983027:FKT983027 FUJ983027:FUP983027 GEF983027:GEL983027 GOB983027:GOH983027 GXX983027:GYD983027 HHT983027:HHZ983027 HRP983027:HRV983027 IBL983027:IBR983027 ILH983027:ILN983027 IVD983027:IVJ983027 JEZ983027:JFF983027 JOV983027:JPB983027 JYR983027:JYX983027 KIN983027:KIT983027 KSJ983027:KSP983027 LCF983027:LCL983027 LMB983027:LMH983027 LVX983027:LWD983027 MFT983027:MFZ983027 MPP983027:MPV983027 MZL983027:MZR983027 NJH983027:NJN983027 NTD983027:NTJ983027 OCZ983027:ODF983027 OMV983027:ONB983027 OWR983027:OWX983027 PGN983027:PGT983027 PQJ983027:PQP983027 QAF983027:QAL983027 QKB983027:QKH983027 QTX983027:QUD983027 RDT983027:RDZ983027 RNP983027:RNV983027 RXL983027:RXR983027 SHH983027:SHN983027 SRD983027:SRJ983027 TAZ983027:TBF983027 TKV983027:TLB983027 TUR983027:TUX983027 UEN983027:UET983027 UOJ983027:UOP983027 UYF983027:UYL983027 VIB983027:VIH983027 VRX983027:VSD983027 WBT983027:WBZ983027 WLP983027:WLV983027 WVL983027:WVR983027" xr:uid="{00000000-0002-0000-0200-000001000000}"/>
    <dataValidation imeMode="halfAlpha" allowBlank="1" showInputMessage="1" showErrorMessage="1" sqref="D65527:J65529 IZ65527:JF65529 SV65527:TB65529 ACR65527:ACX65529 AMN65527:AMT65529 AWJ65527:AWP65529 BGF65527:BGL65529 BQB65527:BQH65529 BZX65527:CAD65529 CJT65527:CJZ65529 CTP65527:CTV65529 DDL65527:DDR65529 DNH65527:DNN65529 DXD65527:DXJ65529 EGZ65527:EHF65529 EQV65527:ERB65529 FAR65527:FAX65529 FKN65527:FKT65529 FUJ65527:FUP65529 GEF65527:GEL65529 GOB65527:GOH65529 GXX65527:GYD65529 HHT65527:HHZ65529 HRP65527:HRV65529 IBL65527:IBR65529 ILH65527:ILN65529 IVD65527:IVJ65529 JEZ65527:JFF65529 JOV65527:JPB65529 JYR65527:JYX65529 KIN65527:KIT65529 KSJ65527:KSP65529 LCF65527:LCL65529 LMB65527:LMH65529 LVX65527:LWD65529 MFT65527:MFZ65529 MPP65527:MPV65529 MZL65527:MZR65529 NJH65527:NJN65529 NTD65527:NTJ65529 OCZ65527:ODF65529 OMV65527:ONB65529 OWR65527:OWX65529 PGN65527:PGT65529 PQJ65527:PQP65529 QAF65527:QAL65529 QKB65527:QKH65529 QTX65527:QUD65529 RDT65527:RDZ65529 RNP65527:RNV65529 RXL65527:RXR65529 SHH65527:SHN65529 SRD65527:SRJ65529 TAZ65527:TBF65529 TKV65527:TLB65529 TUR65527:TUX65529 UEN65527:UET65529 UOJ65527:UOP65529 UYF65527:UYL65529 VIB65527:VIH65529 VRX65527:VSD65529 WBT65527:WBZ65529 WLP65527:WLV65529 WVL65527:WVR65529 D131063:J131065 IZ131063:JF131065 SV131063:TB131065 ACR131063:ACX131065 AMN131063:AMT131065 AWJ131063:AWP131065 BGF131063:BGL131065 BQB131063:BQH131065 BZX131063:CAD131065 CJT131063:CJZ131065 CTP131063:CTV131065 DDL131063:DDR131065 DNH131063:DNN131065 DXD131063:DXJ131065 EGZ131063:EHF131065 EQV131063:ERB131065 FAR131063:FAX131065 FKN131063:FKT131065 FUJ131063:FUP131065 GEF131063:GEL131065 GOB131063:GOH131065 GXX131063:GYD131065 HHT131063:HHZ131065 HRP131063:HRV131065 IBL131063:IBR131065 ILH131063:ILN131065 IVD131063:IVJ131065 JEZ131063:JFF131065 JOV131063:JPB131065 JYR131063:JYX131065 KIN131063:KIT131065 KSJ131063:KSP131065 LCF131063:LCL131065 LMB131063:LMH131065 LVX131063:LWD131065 MFT131063:MFZ131065 MPP131063:MPV131065 MZL131063:MZR131065 NJH131063:NJN131065 NTD131063:NTJ131065 OCZ131063:ODF131065 OMV131063:ONB131065 OWR131063:OWX131065 PGN131063:PGT131065 PQJ131063:PQP131065 QAF131063:QAL131065 QKB131063:QKH131065 QTX131063:QUD131065 RDT131063:RDZ131065 RNP131063:RNV131065 RXL131063:RXR131065 SHH131063:SHN131065 SRD131063:SRJ131065 TAZ131063:TBF131065 TKV131063:TLB131065 TUR131063:TUX131065 UEN131063:UET131065 UOJ131063:UOP131065 UYF131063:UYL131065 VIB131063:VIH131065 VRX131063:VSD131065 WBT131063:WBZ131065 WLP131063:WLV131065 WVL131063:WVR131065 D196599:J196601 IZ196599:JF196601 SV196599:TB196601 ACR196599:ACX196601 AMN196599:AMT196601 AWJ196599:AWP196601 BGF196599:BGL196601 BQB196599:BQH196601 BZX196599:CAD196601 CJT196599:CJZ196601 CTP196599:CTV196601 DDL196599:DDR196601 DNH196599:DNN196601 DXD196599:DXJ196601 EGZ196599:EHF196601 EQV196599:ERB196601 FAR196599:FAX196601 FKN196599:FKT196601 FUJ196599:FUP196601 GEF196599:GEL196601 GOB196599:GOH196601 GXX196599:GYD196601 HHT196599:HHZ196601 HRP196599:HRV196601 IBL196599:IBR196601 ILH196599:ILN196601 IVD196599:IVJ196601 JEZ196599:JFF196601 JOV196599:JPB196601 JYR196599:JYX196601 KIN196599:KIT196601 KSJ196599:KSP196601 LCF196599:LCL196601 LMB196599:LMH196601 LVX196599:LWD196601 MFT196599:MFZ196601 MPP196599:MPV196601 MZL196599:MZR196601 NJH196599:NJN196601 NTD196599:NTJ196601 OCZ196599:ODF196601 OMV196599:ONB196601 OWR196599:OWX196601 PGN196599:PGT196601 PQJ196599:PQP196601 QAF196599:QAL196601 QKB196599:QKH196601 QTX196599:QUD196601 RDT196599:RDZ196601 RNP196599:RNV196601 RXL196599:RXR196601 SHH196599:SHN196601 SRD196599:SRJ196601 TAZ196599:TBF196601 TKV196599:TLB196601 TUR196599:TUX196601 UEN196599:UET196601 UOJ196599:UOP196601 UYF196599:UYL196601 VIB196599:VIH196601 VRX196599:VSD196601 WBT196599:WBZ196601 WLP196599:WLV196601 WVL196599:WVR196601 D262135:J262137 IZ262135:JF262137 SV262135:TB262137 ACR262135:ACX262137 AMN262135:AMT262137 AWJ262135:AWP262137 BGF262135:BGL262137 BQB262135:BQH262137 BZX262135:CAD262137 CJT262135:CJZ262137 CTP262135:CTV262137 DDL262135:DDR262137 DNH262135:DNN262137 DXD262135:DXJ262137 EGZ262135:EHF262137 EQV262135:ERB262137 FAR262135:FAX262137 FKN262135:FKT262137 FUJ262135:FUP262137 GEF262135:GEL262137 GOB262135:GOH262137 GXX262135:GYD262137 HHT262135:HHZ262137 HRP262135:HRV262137 IBL262135:IBR262137 ILH262135:ILN262137 IVD262135:IVJ262137 JEZ262135:JFF262137 JOV262135:JPB262137 JYR262135:JYX262137 KIN262135:KIT262137 KSJ262135:KSP262137 LCF262135:LCL262137 LMB262135:LMH262137 LVX262135:LWD262137 MFT262135:MFZ262137 MPP262135:MPV262137 MZL262135:MZR262137 NJH262135:NJN262137 NTD262135:NTJ262137 OCZ262135:ODF262137 OMV262135:ONB262137 OWR262135:OWX262137 PGN262135:PGT262137 PQJ262135:PQP262137 QAF262135:QAL262137 QKB262135:QKH262137 QTX262135:QUD262137 RDT262135:RDZ262137 RNP262135:RNV262137 RXL262135:RXR262137 SHH262135:SHN262137 SRD262135:SRJ262137 TAZ262135:TBF262137 TKV262135:TLB262137 TUR262135:TUX262137 UEN262135:UET262137 UOJ262135:UOP262137 UYF262135:UYL262137 VIB262135:VIH262137 VRX262135:VSD262137 WBT262135:WBZ262137 WLP262135:WLV262137 WVL262135:WVR262137 D327671:J327673 IZ327671:JF327673 SV327671:TB327673 ACR327671:ACX327673 AMN327671:AMT327673 AWJ327671:AWP327673 BGF327671:BGL327673 BQB327671:BQH327673 BZX327671:CAD327673 CJT327671:CJZ327673 CTP327671:CTV327673 DDL327671:DDR327673 DNH327671:DNN327673 DXD327671:DXJ327673 EGZ327671:EHF327673 EQV327671:ERB327673 FAR327671:FAX327673 FKN327671:FKT327673 FUJ327671:FUP327673 GEF327671:GEL327673 GOB327671:GOH327673 GXX327671:GYD327673 HHT327671:HHZ327673 HRP327671:HRV327673 IBL327671:IBR327673 ILH327671:ILN327673 IVD327671:IVJ327673 JEZ327671:JFF327673 JOV327671:JPB327673 JYR327671:JYX327673 KIN327671:KIT327673 KSJ327671:KSP327673 LCF327671:LCL327673 LMB327671:LMH327673 LVX327671:LWD327673 MFT327671:MFZ327673 MPP327671:MPV327673 MZL327671:MZR327673 NJH327671:NJN327673 NTD327671:NTJ327673 OCZ327671:ODF327673 OMV327671:ONB327673 OWR327671:OWX327673 PGN327671:PGT327673 PQJ327671:PQP327673 QAF327671:QAL327673 QKB327671:QKH327673 QTX327671:QUD327673 RDT327671:RDZ327673 RNP327671:RNV327673 RXL327671:RXR327673 SHH327671:SHN327673 SRD327671:SRJ327673 TAZ327671:TBF327673 TKV327671:TLB327673 TUR327671:TUX327673 UEN327671:UET327673 UOJ327671:UOP327673 UYF327671:UYL327673 VIB327671:VIH327673 VRX327671:VSD327673 WBT327671:WBZ327673 WLP327671:WLV327673 WVL327671:WVR327673 D393207:J393209 IZ393207:JF393209 SV393207:TB393209 ACR393207:ACX393209 AMN393207:AMT393209 AWJ393207:AWP393209 BGF393207:BGL393209 BQB393207:BQH393209 BZX393207:CAD393209 CJT393207:CJZ393209 CTP393207:CTV393209 DDL393207:DDR393209 DNH393207:DNN393209 DXD393207:DXJ393209 EGZ393207:EHF393209 EQV393207:ERB393209 FAR393207:FAX393209 FKN393207:FKT393209 FUJ393207:FUP393209 GEF393207:GEL393209 GOB393207:GOH393209 GXX393207:GYD393209 HHT393207:HHZ393209 HRP393207:HRV393209 IBL393207:IBR393209 ILH393207:ILN393209 IVD393207:IVJ393209 JEZ393207:JFF393209 JOV393207:JPB393209 JYR393207:JYX393209 KIN393207:KIT393209 KSJ393207:KSP393209 LCF393207:LCL393209 LMB393207:LMH393209 LVX393207:LWD393209 MFT393207:MFZ393209 MPP393207:MPV393209 MZL393207:MZR393209 NJH393207:NJN393209 NTD393207:NTJ393209 OCZ393207:ODF393209 OMV393207:ONB393209 OWR393207:OWX393209 PGN393207:PGT393209 PQJ393207:PQP393209 QAF393207:QAL393209 QKB393207:QKH393209 QTX393207:QUD393209 RDT393207:RDZ393209 RNP393207:RNV393209 RXL393207:RXR393209 SHH393207:SHN393209 SRD393207:SRJ393209 TAZ393207:TBF393209 TKV393207:TLB393209 TUR393207:TUX393209 UEN393207:UET393209 UOJ393207:UOP393209 UYF393207:UYL393209 VIB393207:VIH393209 VRX393207:VSD393209 WBT393207:WBZ393209 WLP393207:WLV393209 WVL393207:WVR393209 D458743:J458745 IZ458743:JF458745 SV458743:TB458745 ACR458743:ACX458745 AMN458743:AMT458745 AWJ458743:AWP458745 BGF458743:BGL458745 BQB458743:BQH458745 BZX458743:CAD458745 CJT458743:CJZ458745 CTP458743:CTV458745 DDL458743:DDR458745 DNH458743:DNN458745 DXD458743:DXJ458745 EGZ458743:EHF458745 EQV458743:ERB458745 FAR458743:FAX458745 FKN458743:FKT458745 FUJ458743:FUP458745 GEF458743:GEL458745 GOB458743:GOH458745 GXX458743:GYD458745 HHT458743:HHZ458745 HRP458743:HRV458745 IBL458743:IBR458745 ILH458743:ILN458745 IVD458743:IVJ458745 JEZ458743:JFF458745 JOV458743:JPB458745 JYR458743:JYX458745 KIN458743:KIT458745 KSJ458743:KSP458745 LCF458743:LCL458745 LMB458743:LMH458745 LVX458743:LWD458745 MFT458743:MFZ458745 MPP458743:MPV458745 MZL458743:MZR458745 NJH458743:NJN458745 NTD458743:NTJ458745 OCZ458743:ODF458745 OMV458743:ONB458745 OWR458743:OWX458745 PGN458743:PGT458745 PQJ458743:PQP458745 QAF458743:QAL458745 QKB458743:QKH458745 QTX458743:QUD458745 RDT458743:RDZ458745 RNP458743:RNV458745 RXL458743:RXR458745 SHH458743:SHN458745 SRD458743:SRJ458745 TAZ458743:TBF458745 TKV458743:TLB458745 TUR458743:TUX458745 UEN458743:UET458745 UOJ458743:UOP458745 UYF458743:UYL458745 VIB458743:VIH458745 VRX458743:VSD458745 WBT458743:WBZ458745 WLP458743:WLV458745 WVL458743:WVR458745 D524279:J524281 IZ524279:JF524281 SV524279:TB524281 ACR524279:ACX524281 AMN524279:AMT524281 AWJ524279:AWP524281 BGF524279:BGL524281 BQB524279:BQH524281 BZX524279:CAD524281 CJT524279:CJZ524281 CTP524279:CTV524281 DDL524279:DDR524281 DNH524279:DNN524281 DXD524279:DXJ524281 EGZ524279:EHF524281 EQV524279:ERB524281 FAR524279:FAX524281 FKN524279:FKT524281 FUJ524279:FUP524281 GEF524279:GEL524281 GOB524279:GOH524281 GXX524279:GYD524281 HHT524279:HHZ524281 HRP524279:HRV524281 IBL524279:IBR524281 ILH524279:ILN524281 IVD524279:IVJ524281 JEZ524279:JFF524281 JOV524279:JPB524281 JYR524279:JYX524281 KIN524279:KIT524281 KSJ524279:KSP524281 LCF524279:LCL524281 LMB524279:LMH524281 LVX524279:LWD524281 MFT524279:MFZ524281 MPP524279:MPV524281 MZL524279:MZR524281 NJH524279:NJN524281 NTD524279:NTJ524281 OCZ524279:ODF524281 OMV524279:ONB524281 OWR524279:OWX524281 PGN524279:PGT524281 PQJ524279:PQP524281 QAF524279:QAL524281 QKB524279:QKH524281 QTX524279:QUD524281 RDT524279:RDZ524281 RNP524279:RNV524281 RXL524279:RXR524281 SHH524279:SHN524281 SRD524279:SRJ524281 TAZ524279:TBF524281 TKV524279:TLB524281 TUR524279:TUX524281 UEN524279:UET524281 UOJ524279:UOP524281 UYF524279:UYL524281 VIB524279:VIH524281 VRX524279:VSD524281 WBT524279:WBZ524281 WLP524279:WLV524281 WVL524279:WVR524281 D589815:J589817 IZ589815:JF589817 SV589815:TB589817 ACR589815:ACX589817 AMN589815:AMT589817 AWJ589815:AWP589817 BGF589815:BGL589817 BQB589815:BQH589817 BZX589815:CAD589817 CJT589815:CJZ589817 CTP589815:CTV589817 DDL589815:DDR589817 DNH589815:DNN589817 DXD589815:DXJ589817 EGZ589815:EHF589817 EQV589815:ERB589817 FAR589815:FAX589817 FKN589815:FKT589817 FUJ589815:FUP589817 GEF589815:GEL589817 GOB589815:GOH589817 GXX589815:GYD589817 HHT589815:HHZ589817 HRP589815:HRV589817 IBL589815:IBR589817 ILH589815:ILN589817 IVD589815:IVJ589817 JEZ589815:JFF589817 JOV589815:JPB589817 JYR589815:JYX589817 KIN589815:KIT589817 KSJ589815:KSP589817 LCF589815:LCL589817 LMB589815:LMH589817 LVX589815:LWD589817 MFT589815:MFZ589817 MPP589815:MPV589817 MZL589815:MZR589817 NJH589815:NJN589817 NTD589815:NTJ589817 OCZ589815:ODF589817 OMV589815:ONB589817 OWR589815:OWX589817 PGN589815:PGT589817 PQJ589815:PQP589817 QAF589815:QAL589817 QKB589815:QKH589817 QTX589815:QUD589817 RDT589815:RDZ589817 RNP589815:RNV589817 RXL589815:RXR589817 SHH589815:SHN589817 SRD589815:SRJ589817 TAZ589815:TBF589817 TKV589815:TLB589817 TUR589815:TUX589817 UEN589815:UET589817 UOJ589815:UOP589817 UYF589815:UYL589817 VIB589815:VIH589817 VRX589815:VSD589817 WBT589815:WBZ589817 WLP589815:WLV589817 WVL589815:WVR589817 D655351:J655353 IZ655351:JF655353 SV655351:TB655353 ACR655351:ACX655353 AMN655351:AMT655353 AWJ655351:AWP655353 BGF655351:BGL655353 BQB655351:BQH655353 BZX655351:CAD655353 CJT655351:CJZ655353 CTP655351:CTV655353 DDL655351:DDR655353 DNH655351:DNN655353 DXD655351:DXJ655353 EGZ655351:EHF655353 EQV655351:ERB655353 FAR655351:FAX655353 FKN655351:FKT655353 FUJ655351:FUP655353 GEF655351:GEL655353 GOB655351:GOH655353 GXX655351:GYD655353 HHT655351:HHZ655353 HRP655351:HRV655353 IBL655351:IBR655353 ILH655351:ILN655353 IVD655351:IVJ655353 JEZ655351:JFF655353 JOV655351:JPB655353 JYR655351:JYX655353 KIN655351:KIT655353 KSJ655351:KSP655353 LCF655351:LCL655353 LMB655351:LMH655353 LVX655351:LWD655353 MFT655351:MFZ655353 MPP655351:MPV655353 MZL655351:MZR655353 NJH655351:NJN655353 NTD655351:NTJ655353 OCZ655351:ODF655353 OMV655351:ONB655353 OWR655351:OWX655353 PGN655351:PGT655353 PQJ655351:PQP655353 QAF655351:QAL655353 QKB655351:QKH655353 QTX655351:QUD655353 RDT655351:RDZ655353 RNP655351:RNV655353 RXL655351:RXR655353 SHH655351:SHN655353 SRD655351:SRJ655353 TAZ655351:TBF655353 TKV655351:TLB655353 TUR655351:TUX655353 UEN655351:UET655353 UOJ655351:UOP655353 UYF655351:UYL655353 VIB655351:VIH655353 VRX655351:VSD655353 WBT655351:WBZ655353 WLP655351:WLV655353 WVL655351:WVR655353 D720887:J720889 IZ720887:JF720889 SV720887:TB720889 ACR720887:ACX720889 AMN720887:AMT720889 AWJ720887:AWP720889 BGF720887:BGL720889 BQB720887:BQH720889 BZX720887:CAD720889 CJT720887:CJZ720889 CTP720887:CTV720889 DDL720887:DDR720889 DNH720887:DNN720889 DXD720887:DXJ720889 EGZ720887:EHF720889 EQV720887:ERB720889 FAR720887:FAX720889 FKN720887:FKT720889 FUJ720887:FUP720889 GEF720887:GEL720889 GOB720887:GOH720889 GXX720887:GYD720889 HHT720887:HHZ720889 HRP720887:HRV720889 IBL720887:IBR720889 ILH720887:ILN720889 IVD720887:IVJ720889 JEZ720887:JFF720889 JOV720887:JPB720889 JYR720887:JYX720889 KIN720887:KIT720889 KSJ720887:KSP720889 LCF720887:LCL720889 LMB720887:LMH720889 LVX720887:LWD720889 MFT720887:MFZ720889 MPP720887:MPV720889 MZL720887:MZR720889 NJH720887:NJN720889 NTD720887:NTJ720889 OCZ720887:ODF720889 OMV720887:ONB720889 OWR720887:OWX720889 PGN720887:PGT720889 PQJ720887:PQP720889 QAF720887:QAL720889 QKB720887:QKH720889 QTX720887:QUD720889 RDT720887:RDZ720889 RNP720887:RNV720889 RXL720887:RXR720889 SHH720887:SHN720889 SRD720887:SRJ720889 TAZ720887:TBF720889 TKV720887:TLB720889 TUR720887:TUX720889 UEN720887:UET720889 UOJ720887:UOP720889 UYF720887:UYL720889 VIB720887:VIH720889 VRX720887:VSD720889 WBT720887:WBZ720889 WLP720887:WLV720889 WVL720887:WVR720889 D786423:J786425 IZ786423:JF786425 SV786423:TB786425 ACR786423:ACX786425 AMN786423:AMT786425 AWJ786423:AWP786425 BGF786423:BGL786425 BQB786423:BQH786425 BZX786423:CAD786425 CJT786423:CJZ786425 CTP786423:CTV786425 DDL786423:DDR786425 DNH786423:DNN786425 DXD786423:DXJ786425 EGZ786423:EHF786425 EQV786423:ERB786425 FAR786423:FAX786425 FKN786423:FKT786425 FUJ786423:FUP786425 GEF786423:GEL786425 GOB786423:GOH786425 GXX786423:GYD786425 HHT786423:HHZ786425 HRP786423:HRV786425 IBL786423:IBR786425 ILH786423:ILN786425 IVD786423:IVJ786425 JEZ786423:JFF786425 JOV786423:JPB786425 JYR786423:JYX786425 KIN786423:KIT786425 KSJ786423:KSP786425 LCF786423:LCL786425 LMB786423:LMH786425 LVX786423:LWD786425 MFT786423:MFZ786425 MPP786423:MPV786425 MZL786423:MZR786425 NJH786423:NJN786425 NTD786423:NTJ786425 OCZ786423:ODF786425 OMV786423:ONB786425 OWR786423:OWX786425 PGN786423:PGT786425 PQJ786423:PQP786425 QAF786423:QAL786425 QKB786423:QKH786425 QTX786423:QUD786425 RDT786423:RDZ786425 RNP786423:RNV786425 RXL786423:RXR786425 SHH786423:SHN786425 SRD786423:SRJ786425 TAZ786423:TBF786425 TKV786423:TLB786425 TUR786423:TUX786425 UEN786423:UET786425 UOJ786423:UOP786425 UYF786423:UYL786425 VIB786423:VIH786425 VRX786423:VSD786425 WBT786423:WBZ786425 WLP786423:WLV786425 WVL786423:WVR786425 D851959:J851961 IZ851959:JF851961 SV851959:TB851961 ACR851959:ACX851961 AMN851959:AMT851961 AWJ851959:AWP851961 BGF851959:BGL851961 BQB851959:BQH851961 BZX851959:CAD851961 CJT851959:CJZ851961 CTP851959:CTV851961 DDL851959:DDR851961 DNH851959:DNN851961 DXD851959:DXJ851961 EGZ851959:EHF851961 EQV851959:ERB851961 FAR851959:FAX851961 FKN851959:FKT851961 FUJ851959:FUP851961 GEF851959:GEL851961 GOB851959:GOH851961 GXX851959:GYD851961 HHT851959:HHZ851961 HRP851959:HRV851961 IBL851959:IBR851961 ILH851959:ILN851961 IVD851959:IVJ851961 JEZ851959:JFF851961 JOV851959:JPB851961 JYR851959:JYX851961 KIN851959:KIT851961 KSJ851959:KSP851961 LCF851959:LCL851961 LMB851959:LMH851961 LVX851959:LWD851961 MFT851959:MFZ851961 MPP851959:MPV851961 MZL851959:MZR851961 NJH851959:NJN851961 NTD851959:NTJ851961 OCZ851959:ODF851961 OMV851959:ONB851961 OWR851959:OWX851961 PGN851959:PGT851961 PQJ851959:PQP851961 QAF851959:QAL851961 QKB851959:QKH851961 QTX851959:QUD851961 RDT851959:RDZ851961 RNP851959:RNV851961 RXL851959:RXR851961 SHH851959:SHN851961 SRD851959:SRJ851961 TAZ851959:TBF851961 TKV851959:TLB851961 TUR851959:TUX851961 UEN851959:UET851961 UOJ851959:UOP851961 UYF851959:UYL851961 VIB851959:VIH851961 VRX851959:VSD851961 WBT851959:WBZ851961 WLP851959:WLV851961 WVL851959:WVR851961 D917495:J917497 IZ917495:JF917497 SV917495:TB917497 ACR917495:ACX917497 AMN917495:AMT917497 AWJ917495:AWP917497 BGF917495:BGL917497 BQB917495:BQH917497 BZX917495:CAD917497 CJT917495:CJZ917497 CTP917495:CTV917497 DDL917495:DDR917497 DNH917495:DNN917497 DXD917495:DXJ917497 EGZ917495:EHF917497 EQV917495:ERB917497 FAR917495:FAX917497 FKN917495:FKT917497 FUJ917495:FUP917497 GEF917495:GEL917497 GOB917495:GOH917497 GXX917495:GYD917497 HHT917495:HHZ917497 HRP917495:HRV917497 IBL917495:IBR917497 ILH917495:ILN917497 IVD917495:IVJ917497 JEZ917495:JFF917497 JOV917495:JPB917497 JYR917495:JYX917497 KIN917495:KIT917497 KSJ917495:KSP917497 LCF917495:LCL917497 LMB917495:LMH917497 LVX917495:LWD917497 MFT917495:MFZ917497 MPP917495:MPV917497 MZL917495:MZR917497 NJH917495:NJN917497 NTD917495:NTJ917497 OCZ917495:ODF917497 OMV917495:ONB917497 OWR917495:OWX917497 PGN917495:PGT917497 PQJ917495:PQP917497 QAF917495:QAL917497 QKB917495:QKH917497 QTX917495:QUD917497 RDT917495:RDZ917497 RNP917495:RNV917497 RXL917495:RXR917497 SHH917495:SHN917497 SRD917495:SRJ917497 TAZ917495:TBF917497 TKV917495:TLB917497 TUR917495:TUX917497 UEN917495:UET917497 UOJ917495:UOP917497 UYF917495:UYL917497 VIB917495:VIH917497 VRX917495:VSD917497 WBT917495:WBZ917497 WLP917495:WLV917497 WVL917495:WVR917497 D983031:J983033 IZ983031:JF983033 SV983031:TB983033 ACR983031:ACX983033 AMN983031:AMT983033 AWJ983031:AWP983033 BGF983031:BGL983033 BQB983031:BQH983033 BZX983031:CAD983033 CJT983031:CJZ983033 CTP983031:CTV983033 DDL983031:DDR983033 DNH983031:DNN983033 DXD983031:DXJ983033 EGZ983031:EHF983033 EQV983031:ERB983033 FAR983031:FAX983033 FKN983031:FKT983033 FUJ983031:FUP983033 GEF983031:GEL983033 GOB983031:GOH983033 GXX983031:GYD983033 HHT983031:HHZ983033 HRP983031:HRV983033 IBL983031:IBR983033 ILH983031:ILN983033 IVD983031:IVJ983033 JEZ983031:JFF983033 JOV983031:JPB983033 JYR983031:JYX983033 KIN983031:KIT983033 KSJ983031:KSP983033 LCF983031:LCL983033 LMB983031:LMH983033 LVX983031:LWD983033 MFT983031:MFZ983033 MPP983031:MPV983033 MZL983031:MZR983033 NJH983031:NJN983033 NTD983031:NTJ983033 OCZ983031:ODF983033 OMV983031:ONB983033 OWR983031:OWX983033 PGN983031:PGT983033 PQJ983031:PQP983033 QAF983031:QAL983033 QKB983031:QKH983033 QTX983031:QUD983033 RDT983031:RDZ983033 RNP983031:RNV983033 RXL983031:RXR983033 SHH983031:SHN983033 SRD983031:SRJ983033 TAZ983031:TBF983033 TKV983031:TLB983033 TUR983031:TUX983033 UEN983031:UET983033 UOJ983031:UOP983033 UYF983031:UYL983033 VIB983031:VIH983033 VRX983031:VSD983033 WBT983031:WBZ983033 WLP983031:WLV983033 WVL983031:WVR983033 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D65532:J65532 IZ65532:JF65532 SV65532:TB65532 ACR65532:ACX65532 AMN65532:AMT65532 AWJ65532:AWP65532 BGF65532:BGL65532 BQB65532:BQH65532 BZX65532:CAD65532 CJT65532:CJZ65532 CTP65532:CTV65532 DDL65532:DDR65532 DNH65532:DNN65532 DXD65532:DXJ65532 EGZ65532:EHF65532 EQV65532:ERB65532 FAR65532:FAX65532 FKN65532:FKT65532 FUJ65532:FUP65532 GEF65532:GEL65532 GOB65532:GOH65532 GXX65532:GYD65532 HHT65532:HHZ65532 HRP65532:HRV65532 IBL65532:IBR65532 ILH65532:ILN65532 IVD65532:IVJ65532 JEZ65532:JFF65532 JOV65532:JPB65532 JYR65532:JYX65532 KIN65532:KIT65532 KSJ65532:KSP65532 LCF65532:LCL65532 LMB65532:LMH65532 LVX65532:LWD65532 MFT65532:MFZ65532 MPP65532:MPV65532 MZL65532:MZR65532 NJH65532:NJN65532 NTD65532:NTJ65532 OCZ65532:ODF65532 OMV65532:ONB65532 OWR65532:OWX65532 PGN65532:PGT65532 PQJ65532:PQP65532 QAF65532:QAL65532 QKB65532:QKH65532 QTX65532:QUD65532 RDT65532:RDZ65532 RNP65532:RNV65532 RXL65532:RXR65532 SHH65532:SHN65532 SRD65532:SRJ65532 TAZ65532:TBF65532 TKV65532:TLB65532 TUR65532:TUX65532 UEN65532:UET65532 UOJ65532:UOP65532 UYF65532:UYL65532 VIB65532:VIH65532 VRX65532:VSD65532 WBT65532:WBZ65532 WLP65532:WLV65532 WVL65532:WVR65532 D131068:J131068 IZ131068:JF131068 SV131068:TB131068 ACR131068:ACX131068 AMN131068:AMT131068 AWJ131068:AWP131068 BGF131068:BGL131068 BQB131068:BQH131068 BZX131068:CAD131068 CJT131068:CJZ131068 CTP131068:CTV131068 DDL131068:DDR131068 DNH131068:DNN131068 DXD131068:DXJ131068 EGZ131068:EHF131068 EQV131068:ERB131068 FAR131068:FAX131068 FKN131068:FKT131068 FUJ131068:FUP131068 GEF131068:GEL131068 GOB131068:GOH131068 GXX131068:GYD131068 HHT131068:HHZ131068 HRP131068:HRV131068 IBL131068:IBR131068 ILH131068:ILN131068 IVD131068:IVJ131068 JEZ131068:JFF131068 JOV131068:JPB131068 JYR131068:JYX131068 KIN131068:KIT131068 KSJ131068:KSP131068 LCF131068:LCL131068 LMB131068:LMH131068 LVX131068:LWD131068 MFT131068:MFZ131068 MPP131068:MPV131068 MZL131068:MZR131068 NJH131068:NJN131068 NTD131068:NTJ131068 OCZ131068:ODF131068 OMV131068:ONB131068 OWR131068:OWX131068 PGN131068:PGT131068 PQJ131068:PQP131068 QAF131068:QAL131068 QKB131068:QKH131068 QTX131068:QUD131068 RDT131068:RDZ131068 RNP131068:RNV131068 RXL131068:RXR131068 SHH131068:SHN131068 SRD131068:SRJ131068 TAZ131068:TBF131068 TKV131068:TLB131068 TUR131068:TUX131068 UEN131068:UET131068 UOJ131068:UOP131068 UYF131068:UYL131068 VIB131068:VIH131068 VRX131068:VSD131068 WBT131068:WBZ131068 WLP131068:WLV131068 WVL131068:WVR131068 D196604:J196604 IZ196604:JF196604 SV196604:TB196604 ACR196604:ACX196604 AMN196604:AMT196604 AWJ196604:AWP196604 BGF196604:BGL196604 BQB196604:BQH196604 BZX196604:CAD196604 CJT196604:CJZ196604 CTP196604:CTV196604 DDL196604:DDR196604 DNH196604:DNN196604 DXD196604:DXJ196604 EGZ196604:EHF196604 EQV196604:ERB196604 FAR196604:FAX196604 FKN196604:FKT196604 FUJ196604:FUP196604 GEF196604:GEL196604 GOB196604:GOH196604 GXX196604:GYD196604 HHT196604:HHZ196604 HRP196604:HRV196604 IBL196604:IBR196604 ILH196604:ILN196604 IVD196604:IVJ196604 JEZ196604:JFF196604 JOV196604:JPB196604 JYR196604:JYX196604 KIN196604:KIT196604 KSJ196604:KSP196604 LCF196604:LCL196604 LMB196604:LMH196604 LVX196604:LWD196604 MFT196604:MFZ196604 MPP196604:MPV196604 MZL196604:MZR196604 NJH196604:NJN196604 NTD196604:NTJ196604 OCZ196604:ODF196604 OMV196604:ONB196604 OWR196604:OWX196604 PGN196604:PGT196604 PQJ196604:PQP196604 QAF196604:QAL196604 QKB196604:QKH196604 QTX196604:QUD196604 RDT196604:RDZ196604 RNP196604:RNV196604 RXL196604:RXR196604 SHH196604:SHN196604 SRD196604:SRJ196604 TAZ196604:TBF196604 TKV196604:TLB196604 TUR196604:TUX196604 UEN196604:UET196604 UOJ196604:UOP196604 UYF196604:UYL196604 VIB196604:VIH196604 VRX196604:VSD196604 WBT196604:WBZ196604 WLP196604:WLV196604 WVL196604:WVR196604 D262140:J262140 IZ262140:JF262140 SV262140:TB262140 ACR262140:ACX262140 AMN262140:AMT262140 AWJ262140:AWP262140 BGF262140:BGL262140 BQB262140:BQH262140 BZX262140:CAD262140 CJT262140:CJZ262140 CTP262140:CTV262140 DDL262140:DDR262140 DNH262140:DNN262140 DXD262140:DXJ262140 EGZ262140:EHF262140 EQV262140:ERB262140 FAR262140:FAX262140 FKN262140:FKT262140 FUJ262140:FUP262140 GEF262140:GEL262140 GOB262140:GOH262140 GXX262140:GYD262140 HHT262140:HHZ262140 HRP262140:HRV262140 IBL262140:IBR262140 ILH262140:ILN262140 IVD262140:IVJ262140 JEZ262140:JFF262140 JOV262140:JPB262140 JYR262140:JYX262140 KIN262140:KIT262140 KSJ262140:KSP262140 LCF262140:LCL262140 LMB262140:LMH262140 LVX262140:LWD262140 MFT262140:MFZ262140 MPP262140:MPV262140 MZL262140:MZR262140 NJH262140:NJN262140 NTD262140:NTJ262140 OCZ262140:ODF262140 OMV262140:ONB262140 OWR262140:OWX262140 PGN262140:PGT262140 PQJ262140:PQP262140 QAF262140:QAL262140 QKB262140:QKH262140 QTX262140:QUD262140 RDT262140:RDZ262140 RNP262140:RNV262140 RXL262140:RXR262140 SHH262140:SHN262140 SRD262140:SRJ262140 TAZ262140:TBF262140 TKV262140:TLB262140 TUR262140:TUX262140 UEN262140:UET262140 UOJ262140:UOP262140 UYF262140:UYL262140 VIB262140:VIH262140 VRX262140:VSD262140 WBT262140:WBZ262140 WLP262140:WLV262140 WVL262140:WVR262140 D327676:J327676 IZ327676:JF327676 SV327676:TB327676 ACR327676:ACX327676 AMN327676:AMT327676 AWJ327676:AWP327676 BGF327676:BGL327676 BQB327676:BQH327676 BZX327676:CAD327676 CJT327676:CJZ327676 CTP327676:CTV327676 DDL327676:DDR327676 DNH327676:DNN327676 DXD327676:DXJ327676 EGZ327676:EHF327676 EQV327676:ERB327676 FAR327676:FAX327676 FKN327676:FKT327676 FUJ327676:FUP327676 GEF327676:GEL327676 GOB327676:GOH327676 GXX327676:GYD327676 HHT327676:HHZ327676 HRP327676:HRV327676 IBL327676:IBR327676 ILH327676:ILN327676 IVD327676:IVJ327676 JEZ327676:JFF327676 JOV327676:JPB327676 JYR327676:JYX327676 KIN327676:KIT327676 KSJ327676:KSP327676 LCF327676:LCL327676 LMB327676:LMH327676 LVX327676:LWD327676 MFT327676:MFZ327676 MPP327676:MPV327676 MZL327676:MZR327676 NJH327676:NJN327676 NTD327676:NTJ327676 OCZ327676:ODF327676 OMV327676:ONB327676 OWR327676:OWX327676 PGN327676:PGT327676 PQJ327676:PQP327676 QAF327676:QAL327676 QKB327676:QKH327676 QTX327676:QUD327676 RDT327676:RDZ327676 RNP327676:RNV327676 RXL327676:RXR327676 SHH327676:SHN327676 SRD327676:SRJ327676 TAZ327676:TBF327676 TKV327676:TLB327676 TUR327676:TUX327676 UEN327676:UET327676 UOJ327676:UOP327676 UYF327676:UYL327676 VIB327676:VIH327676 VRX327676:VSD327676 WBT327676:WBZ327676 WLP327676:WLV327676 WVL327676:WVR327676 D393212:J393212 IZ393212:JF393212 SV393212:TB393212 ACR393212:ACX393212 AMN393212:AMT393212 AWJ393212:AWP393212 BGF393212:BGL393212 BQB393212:BQH393212 BZX393212:CAD393212 CJT393212:CJZ393212 CTP393212:CTV393212 DDL393212:DDR393212 DNH393212:DNN393212 DXD393212:DXJ393212 EGZ393212:EHF393212 EQV393212:ERB393212 FAR393212:FAX393212 FKN393212:FKT393212 FUJ393212:FUP393212 GEF393212:GEL393212 GOB393212:GOH393212 GXX393212:GYD393212 HHT393212:HHZ393212 HRP393212:HRV393212 IBL393212:IBR393212 ILH393212:ILN393212 IVD393212:IVJ393212 JEZ393212:JFF393212 JOV393212:JPB393212 JYR393212:JYX393212 KIN393212:KIT393212 KSJ393212:KSP393212 LCF393212:LCL393212 LMB393212:LMH393212 LVX393212:LWD393212 MFT393212:MFZ393212 MPP393212:MPV393212 MZL393212:MZR393212 NJH393212:NJN393212 NTD393212:NTJ393212 OCZ393212:ODF393212 OMV393212:ONB393212 OWR393212:OWX393212 PGN393212:PGT393212 PQJ393212:PQP393212 QAF393212:QAL393212 QKB393212:QKH393212 QTX393212:QUD393212 RDT393212:RDZ393212 RNP393212:RNV393212 RXL393212:RXR393212 SHH393212:SHN393212 SRD393212:SRJ393212 TAZ393212:TBF393212 TKV393212:TLB393212 TUR393212:TUX393212 UEN393212:UET393212 UOJ393212:UOP393212 UYF393212:UYL393212 VIB393212:VIH393212 VRX393212:VSD393212 WBT393212:WBZ393212 WLP393212:WLV393212 WVL393212:WVR393212 D458748:J458748 IZ458748:JF458748 SV458748:TB458748 ACR458748:ACX458748 AMN458748:AMT458748 AWJ458748:AWP458748 BGF458748:BGL458748 BQB458748:BQH458748 BZX458748:CAD458748 CJT458748:CJZ458748 CTP458748:CTV458748 DDL458748:DDR458748 DNH458748:DNN458748 DXD458748:DXJ458748 EGZ458748:EHF458748 EQV458748:ERB458748 FAR458748:FAX458748 FKN458748:FKT458748 FUJ458748:FUP458748 GEF458748:GEL458748 GOB458748:GOH458748 GXX458748:GYD458748 HHT458748:HHZ458748 HRP458748:HRV458748 IBL458748:IBR458748 ILH458748:ILN458748 IVD458748:IVJ458748 JEZ458748:JFF458748 JOV458748:JPB458748 JYR458748:JYX458748 KIN458748:KIT458748 KSJ458748:KSP458748 LCF458748:LCL458748 LMB458748:LMH458748 LVX458748:LWD458748 MFT458748:MFZ458748 MPP458748:MPV458748 MZL458748:MZR458748 NJH458748:NJN458748 NTD458748:NTJ458748 OCZ458748:ODF458748 OMV458748:ONB458748 OWR458748:OWX458748 PGN458748:PGT458748 PQJ458748:PQP458748 QAF458748:QAL458748 QKB458748:QKH458748 QTX458748:QUD458748 RDT458748:RDZ458748 RNP458748:RNV458748 RXL458748:RXR458748 SHH458748:SHN458748 SRD458748:SRJ458748 TAZ458748:TBF458748 TKV458748:TLB458748 TUR458748:TUX458748 UEN458748:UET458748 UOJ458748:UOP458748 UYF458748:UYL458748 VIB458748:VIH458748 VRX458748:VSD458748 WBT458748:WBZ458748 WLP458748:WLV458748 WVL458748:WVR458748 D524284:J524284 IZ524284:JF524284 SV524284:TB524284 ACR524284:ACX524284 AMN524284:AMT524284 AWJ524284:AWP524284 BGF524284:BGL524284 BQB524284:BQH524284 BZX524284:CAD524284 CJT524284:CJZ524284 CTP524284:CTV524284 DDL524284:DDR524284 DNH524284:DNN524284 DXD524284:DXJ524284 EGZ524284:EHF524284 EQV524284:ERB524284 FAR524284:FAX524284 FKN524284:FKT524284 FUJ524284:FUP524284 GEF524284:GEL524284 GOB524284:GOH524284 GXX524284:GYD524284 HHT524284:HHZ524284 HRP524284:HRV524284 IBL524284:IBR524284 ILH524284:ILN524284 IVD524284:IVJ524284 JEZ524284:JFF524284 JOV524284:JPB524284 JYR524284:JYX524284 KIN524284:KIT524284 KSJ524284:KSP524284 LCF524284:LCL524284 LMB524284:LMH524284 LVX524284:LWD524284 MFT524284:MFZ524284 MPP524284:MPV524284 MZL524284:MZR524284 NJH524284:NJN524284 NTD524284:NTJ524284 OCZ524284:ODF524284 OMV524284:ONB524284 OWR524284:OWX524284 PGN524284:PGT524284 PQJ524284:PQP524284 QAF524284:QAL524284 QKB524284:QKH524284 QTX524284:QUD524284 RDT524284:RDZ524284 RNP524284:RNV524284 RXL524284:RXR524284 SHH524284:SHN524284 SRD524284:SRJ524284 TAZ524284:TBF524284 TKV524284:TLB524284 TUR524284:TUX524284 UEN524284:UET524284 UOJ524284:UOP524284 UYF524284:UYL524284 VIB524284:VIH524284 VRX524284:VSD524284 WBT524284:WBZ524284 WLP524284:WLV524284 WVL524284:WVR524284 D589820:J589820 IZ589820:JF589820 SV589820:TB589820 ACR589820:ACX589820 AMN589820:AMT589820 AWJ589820:AWP589820 BGF589820:BGL589820 BQB589820:BQH589820 BZX589820:CAD589820 CJT589820:CJZ589820 CTP589820:CTV589820 DDL589820:DDR589820 DNH589820:DNN589820 DXD589820:DXJ589820 EGZ589820:EHF589820 EQV589820:ERB589820 FAR589820:FAX589820 FKN589820:FKT589820 FUJ589820:FUP589820 GEF589820:GEL589820 GOB589820:GOH589820 GXX589820:GYD589820 HHT589820:HHZ589820 HRP589820:HRV589820 IBL589820:IBR589820 ILH589820:ILN589820 IVD589820:IVJ589820 JEZ589820:JFF589820 JOV589820:JPB589820 JYR589820:JYX589820 KIN589820:KIT589820 KSJ589820:KSP589820 LCF589820:LCL589820 LMB589820:LMH589820 LVX589820:LWD589820 MFT589820:MFZ589820 MPP589820:MPV589820 MZL589820:MZR589820 NJH589820:NJN589820 NTD589820:NTJ589820 OCZ589820:ODF589820 OMV589820:ONB589820 OWR589820:OWX589820 PGN589820:PGT589820 PQJ589820:PQP589820 QAF589820:QAL589820 QKB589820:QKH589820 QTX589820:QUD589820 RDT589820:RDZ589820 RNP589820:RNV589820 RXL589820:RXR589820 SHH589820:SHN589820 SRD589820:SRJ589820 TAZ589820:TBF589820 TKV589820:TLB589820 TUR589820:TUX589820 UEN589820:UET589820 UOJ589820:UOP589820 UYF589820:UYL589820 VIB589820:VIH589820 VRX589820:VSD589820 WBT589820:WBZ589820 WLP589820:WLV589820 WVL589820:WVR589820 D655356:J655356 IZ655356:JF655356 SV655356:TB655356 ACR655356:ACX655356 AMN655356:AMT655356 AWJ655356:AWP655356 BGF655356:BGL655356 BQB655356:BQH655356 BZX655356:CAD655356 CJT655356:CJZ655356 CTP655356:CTV655356 DDL655356:DDR655356 DNH655356:DNN655356 DXD655356:DXJ655356 EGZ655356:EHF655356 EQV655356:ERB655356 FAR655356:FAX655356 FKN655356:FKT655356 FUJ655356:FUP655356 GEF655356:GEL655356 GOB655356:GOH655356 GXX655356:GYD655356 HHT655356:HHZ655356 HRP655356:HRV655356 IBL655356:IBR655356 ILH655356:ILN655356 IVD655356:IVJ655356 JEZ655356:JFF655356 JOV655356:JPB655356 JYR655356:JYX655356 KIN655356:KIT655356 KSJ655356:KSP655356 LCF655356:LCL655356 LMB655356:LMH655356 LVX655356:LWD655356 MFT655356:MFZ655356 MPP655356:MPV655356 MZL655356:MZR655356 NJH655356:NJN655356 NTD655356:NTJ655356 OCZ655356:ODF655356 OMV655356:ONB655356 OWR655356:OWX655356 PGN655356:PGT655356 PQJ655356:PQP655356 QAF655356:QAL655356 QKB655356:QKH655356 QTX655356:QUD655356 RDT655356:RDZ655356 RNP655356:RNV655356 RXL655356:RXR655356 SHH655356:SHN655356 SRD655356:SRJ655356 TAZ655356:TBF655356 TKV655356:TLB655356 TUR655356:TUX655356 UEN655356:UET655356 UOJ655356:UOP655356 UYF655356:UYL655356 VIB655356:VIH655356 VRX655356:VSD655356 WBT655356:WBZ655356 WLP655356:WLV655356 WVL655356:WVR655356 D720892:J720892 IZ720892:JF720892 SV720892:TB720892 ACR720892:ACX720892 AMN720892:AMT720892 AWJ720892:AWP720892 BGF720892:BGL720892 BQB720892:BQH720892 BZX720892:CAD720892 CJT720892:CJZ720892 CTP720892:CTV720892 DDL720892:DDR720892 DNH720892:DNN720892 DXD720892:DXJ720892 EGZ720892:EHF720892 EQV720892:ERB720892 FAR720892:FAX720892 FKN720892:FKT720892 FUJ720892:FUP720892 GEF720892:GEL720892 GOB720892:GOH720892 GXX720892:GYD720892 HHT720892:HHZ720892 HRP720892:HRV720892 IBL720892:IBR720892 ILH720892:ILN720892 IVD720892:IVJ720892 JEZ720892:JFF720892 JOV720892:JPB720892 JYR720892:JYX720892 KIN720892:KIT720892 KSJ720892:KSP720892 LCF720892:LCL720892 LMB720892:LMH720892 LVX720892:LWD720892 MFT720892:MFZ720892 MPP720892:MPV720892 MZL720892:MZR720892 NJH720892:NJN720892 NTD720892:NTJ720892 OCZ720892:ODF720892 OMV720892:ONB720892 OWR720892:OWX720892 PGN720892:PGT720892 PQJ720892:PQP720892 QAF720892:QAL720892 QKB720892:QKH720892 QTX720892:QUD720892 RDT720892:RDZ720892 RNP720892:RNV720892 RXL720892:RXR720892 SHH720892:SHN720892 SRD720892:SRJ720892 TAZ720892:TBF720892 TKV720892:TLB720892 TUR720892:TUX720892 UEN720892:UET720892 UOJ720892:UOP720892 UYF720892:UYL720892 VIB720892:VIH720892 VRX720892:VSD720892 WBT720892:WBZ720892 WLP720892:WLV720892 WVL720892:WVR720892 D786428:J786428 IZ786428:JF786428 SV786428:TB786428 ACR786428:ACX786428 AMN786428:AMT786428 AWJ786428:AWP786428 BGF786428:BGL786428 BQB786428:BQH786428 BZX786428:CAD786428 CJT786428:CJZ786428 CTP786428:CTV786428 DDL786428:DDR786428 DNH786428:DNN786428 DXD786428:DXJ786428 EGZ786428:EHF786428 EQV786428:ERB786428 FAR786428:FAX786428 FKN786428:FKT786428 FUJ786428:FUP786428 GEF786428:GEL786428 GOB786428:GOH786428 GXX786428:GYD786428 HHT786428:HHZ786428 HRP786428:HRV786428 IBL786428:IBR786428 ILH786428:ILN786428 IVD786428:IVJ786428 JEZ786428:JFF786428 JOV786428:JPB786428 JYR786428:JYX786428 KIN786428:KIT786428 KSJ786428:KSP786428 LCF786428:LCL786428 LMB786428:LMH786428 LVX786428:LWD786428 MFT786428:MFZ786428 MPP786428:MPV786428 MZL786428:MZR786428 NJH786428:NJN786428 NTD786428:NTJ786428 OCZ786428:ODF786428 OMV786428:ONB786428 OWR786428:OWX786428 PGN786428:PGT786428 PQJ786428:PQP786428 QAF786428:QAL786428 QKB786428:QKH786428 QTX786428:QUD786428 RDT786428:RDZ786428 RNP786428:RNV786428 RXL786428:RXR786428 SHH786428:SHN786428 SRD786428:SRJ786428 TAZ786428:TBF786428 TKV786428:TLB786428 TUR786428:TUX786428 UEN786428:UET786428 UOJ786428:UOP786428 UYF786428:UYL786428 VIB786428:VIH786428 VRX786428:VSD786428 WBT786428:WBZ786428 WLP786428:WLV786428 WVL786428:WVR786428 D851964:J851964 IZ851964:JF851964 SV851964:TB851964 ACR851964:ACX851964 AMN851964:AMT851964 AWJ851964:AWP851964 BGF851964:BGL851964 BQB851964:BQH851964 BZX851964:CAD851964 CJT851964:CJZ851964 CTP851964:CTV851964 DDL851964:DDR851964 DNH851964:DNN851964 DXD851964:DXJ851964 EGZ851964:EHF851964 EQV851964:ERB851964 FAR851964:FAX851964 FKN851964:FKT851964 FUJ851964:FUP851964 GEF851964:GEL851964 GOB851964:GOH851964 GXX851964:GYD851964 HHT851964:HHZ851964 HRP851964:HRV851964 IBL851964:IBR851964 ILH851964:ILN851964 IVD851964:IVJ851964 JEZ851964:JFF851964 JOV851964:JPB851964 JYR851964:JYX851964 KIN851964:KIT851964 KSJ851964:KSP851964 LCF851964:LCL851964 LMB851964:LMH851964 LVX851964:LWD851964 MFT851964:MFZ851964 MPP851964:MPV851964 MZL851964:MZR851964 NJH851964:NJN851964 NTD851964:NTJ851964 OCZ851964:ODF851964 OMV851964:ONB851964 OWR851964:OWX851964 PGN851964:PGT851964 PQJ851964:PQP851964 QAF851964:QAL851964 QKB851964:QKH851964 QTX851964:QUD851964 RDT851964:RDZ851964 RNP851964:RNV851964 RXL851964:RXR851964 SHH851964:SHN851964 SRD851964:SRJ851964 TAZ851964:TBF851964 TKV851964:TLB851964 TUR851964:TUX851964 UEN851964:UET851964 UOJ851964:UOP851964 UYF851964:UYL851964 VIB851964:VIH851964 VRX851964:VSD851964 WBT851964:WBZ851964 WLP851964:WLV851964 WVL851964:WVR851964 D917500:J917500 IZ917500:JF917500 SV917500:TB917500 ACR917500:ACX917500 AMN917500:AMT917500 AWJ917500:AWP917500 BGF917500:BGL917500 BQB917500:BQH917500 BZX917500:CAD917500 CJT917500:CJZ917500 CTP917500:CTV917500 DDL917500:DDR917500 DNH917500:DNN917500 DXD917500:DXJ917500 EGZ917500:EHF917500 EQV917500:ERB917500 FAR917500:FAX917500 FKN917500:FKT917500 FUJ917500:FUP917500 GEF917500:GEL917500 GOB917500:GOH917500 GXX917500:GYD917500 HHT917500:HHZ917500 HRP917500:HRV917500 IBL917500:IBR917500 ILH917500:ILN917500 IVD917500:IVJ917500 JEZ917500:JFF917500 JOV917500:JPB917500 JYR917500:JYX917500 KIN917500:KIT917500 KSJ917500:KSP917500 LCF917500:LCL917500 LMB917500:LMH917500 LVX917500:LWD917500 MFT917500:MFZ917500 MPP917500:MPV917500 MZL917500:MZR917500 NJH917500:NJN917500 NTD917500:NTJ917500 OCZ917500:ODF917500 OMV917500:ONB917500 OWR917500:OWX917500 PGN917500:PGT917500 PQJ917500:PQP917500 QAF917500:QAL917500 QKB917500:QKH917500 QTX917500:QUD917500 RDT917500:RDZ917500 RNP917500:RNV917500 RXL917500:RXR917500 SHH917500:SHN917500 SRD917500:SRJ917500 TAZ917500:TBF917500 TKV917500:TLB917500 TUR917500:TUX917500 UEN917500:UET917500 UOJ917500:UOP917500 UYF917500:UYL917500 VIB917500:VIH917500 VRX917500:VSD917500 WBT917500:WBZ917500 WLP917500:WLV917500 WVL917500:WVR917500 D983036:J983036 IZ983036:JF983036 SV983036:TB983036 ACR983036:ACX983036 AMN983036:AMT983036 AWJ983036:AWP983036 BGF983036:BGL983036 BQB983036:BQH983036 BZX983036:CAD983036 CJT983036:CJZ983036 CTP983036:CTV983036 DDL983036:DDR983036 DNH983036:DNN983036 DXD983036:DXJ983036 EGZ983036:EHF983036 EQV983036:ERB983036 FAR983036:FAX983036 FKN983036:FKT983036 FUJ983036:FUP983036 GEF983036:GEL983036 GOB983036:GOH983036 GXX983036:GYD983036 HHT983036:HHZ983036 HRP983036:HRV983036 IBL983036:IBR983036 ILH983036:ILN983036 IVD983036:IVJ983036 JEZ983036:JFF983036 JOV983036:JPB983036 JYR983036:JYX983036 KIN983036:KIT983036 KSJ983036:KSP983036 LCF983036:LCL983036 LMB983036:LMH983036 LVX983036:LWD983036 MFT983036:MFZ983036 MPP983036:MPV983036 MZL983036:MZR983036 NJH983036:NJN983036 NTD983036:NTJ983036 OCZ983036:ODF983036 OMV983036:ONB983036 OWR983036:OWX983036 PGN983036:PGT983036 PQJ983036:PQP983036 QAF983036:QAL983036 QKB983036:QKH983036 QTX983036:QUD983036 RDT983036:RDZ983036 RNP983036:RNV983036 RXL983036:RXR983036 SHH983036:SHN983036 SRD983036:SRJ983036 TAZ983036:TBF983036 TKV983036:TLB983036 TUR983036:TUX983036 UEN983036:UET983036 UOJ983036:UOP983036 UYF983036:UYL983036 VIB983036:VIH983036 VRX983036:VSD983036 WBT983036:WBZ983036 WLP983036:WLV983036 WVL983036:WVR983036 D65542:J65545 IZ65542:JF65545 SV65542:TB65545 ACR65542:ACX65545 AMN65542:AMT65545 AWJ65542:AWP65545 BGF65542:BGL65545 BQB65542:BQH65545 BZX65542:CAD65545 CJT65542:CJZ65545 CTP65542:CTV65545 DDL65542:DDR65545 DNH65542:DNN65545 DXD65542:DXJ65545 EGZ65542:EHF65545 EQV65542:ERB65545 FAR65542:FAX65545 FKN65542:FKT65545 FUJ65542:FUP65545 GEF65542:GEL65545 GOB65542:GOH65545 GXX65542:GYD65545 HHT65542:HHZ65545 HRP65542:HRV65545 IBL65542:IBR65545 ILH65542:ILN65545 IVD65542:IVJ65545 JEZ65542:JFF65545 JOV65542:JPB65545 JYR65542:JYX65545 KIN65542:KIT65545 KSJ65542:KSP65545 LCF65542:LCL65545 LMB65542:LMH65545 LVX65542:LWD65545 MFT65542:MFZ65545 MPP65542:MPV65545 MZL65542:MZR65545 NJH65542:NJN65545 NTD65542:NTJ65545 OCZ65542:ODF65545 OMV65542:ONB65545 OWR65542:OWX65545 PGN65542:PGT65545 PQJ65542:PQP65545 QAF65542:QAL65545 QKB65542:QKH65545 QTX65542:QUD65545 RDT65542:RDZ65545 RNP65542:RNV65545 RXL65542:RXR65545 SHH65542:SHN65545 SRD65542:SRJ65545 TAZ65542:TBF65545 TKV65542:TLB65545 TUR65542:TUX65545 UEN65542:UET65545 UOJ65542:UOP65545 UYF65542:UYL65545 VIB65542:VIH65545 VRX65542:VSD65545 WBT65542:WBZ65545 WLP65542:WLV65545 WVL65542:WVR65545 D131078:J131081 IZ131078:JF131081 SV131078:TB131081 ACR131078:ACX131081 AMN131078:AMT131081 AWJ131078:AWP131081 BGF131078:BGL131081 BQB131078:BQH131081 BZX131078:CAD131081 CJT131078:CJZ131081 CTP131078:CTV131081 DDL131078:DDR131081 DNH131078:DNN131081 DXD131078:DXJ131081 EGZ131078:EHF131081 EQV131078:ERB131081 FAR131078:FAX131081 FKN131078:FKT131081 FUJ131078:FUP131081 GEF131078:GEL131081 GOB131078:GOH131081 GXX131078:GYD131081 HHT131078:HHZ131081 HRP131078:HRV131081 IBL131078:IBR131081 ILH131078:ILN131081 IVD131078:IVJ131081 JEZ131078:JFF131081 JOV131078:JPB131081 JYR131078:JYX131081 KIN131078:KIT131081 KSJ131078:KSP131081 LCF131078:LCL131081 LMB131078:LMH131081 LVX131078:LWD131081 MFT131078:MFZ131081 MPP131078:MPV131081 MZL131078:MZR131081 NJH131078:NJN131081 NTD131078:NTJ131081 OCZ131078:ODF131081 OMV131078:ONB131081 OWR131078:OWX131081 PGN131078:PGT131081 PQJ131078:PQP131081 QAF131078:QAL131081 QKB131078:QKH131081 QTX131078:QUD131081 RDT131078:RDZ131081 RNP131078:RNV131081 RXL131078:RXR131081 SHH131078:SHN131081 SRD131078:SRJ131081 TAZ131078:TBF131081 TKV131078:TLB131081 TUR131078:TUX131081 UEN131078:UET131081 UOJ131078:UOP131081 UYF131078:UYL131081 VIB131078:VIH131081 VRX131078:VSD131081 WBT131078:WBZ131081 WLP131078:WLV131081 WVL131078:WVR131081 D196614:J196617 IZ196614:JF196617 SV196614:TB196617 ACR196614:ACX196617 AMN196614:AMT196617 AWJ196614:AWP196617 BGF196614:BGL196617 BQB196614:BQH196617 BZX196614:CAD196617 CJT196614:CJZ196617 CTP196614:CTV196617 DDL196614:DDR196617 DNH196614:DNN196617 DXD196614:DXJ196617 EGZ196614:EHF196617 EQV196614:ERB196617 FAR196614:FAX196617 FKN196614:FKT196617 FUJ196614:FUP196617 GEF196614:GEL196617 GOB196614:GOH196617 GXX196614:GYD196617 HHT196614:HHZ196617 HRP196614:HRV196617 IBL196614:IBR196617 ILH196614:ILN196617 IVD196614:IVJ196617 JEZ196614:JFF196617 JOV196614:JPB196617 JYR196614:JYX196617 KIN196614:KIT196617 KSJ196614:KSP196617 LCF196614:LCL196617 LMB196614:LMH196617 LVX196614:LWD196617 MFT196614:MFZ196617 MPP196614:MPV196617 MZL196614:MZR196617 NJH196614:NJN196617 NTD196614:NTJ196617 OCZ196614:ODF196617 OMV196614:ONB196617 OWR196614:OWX196617 PGN196614:PGT196617 PQJ196614:PQP196617 QAF196614:QAL196617 QKB196614:QKH196617 QTX196614:QUD196617 RDT196614:RDZ196617 RNP196614:RNV196617 RXL196614:RXR196617 SHH196614:SHN196617 SRD196614:SRJ196617 TAZ196614:TBF196617 TKV196614:TLB196617 TUR196614:TUX196617 UEN196614:UET196617 UOJ196614:UOP196617 UYF196614:UYL196617 VIB196614:VIH196617 VRX196614:VSD196617 WBT196614:WBZ196617 WLP196614:WLV196617 WVL196614:WVR196617 D262150:J262153 IZ262150:JF262153 SV262150:TB262153 ACR262150:ACX262153 AMN262150:AMT262153 AWJ262150:AWP262153 BGF262150:BGL262153 BQB262150:BQH262153 BZX262150:CAD262153 CJT262150:CJZ262153 CTP262150:CTV262153 DDL262150:DDR262153 DNH262150:DNN262153 DXD262150:DXJ262153 EGZ262150:EHF262153 EQV262150:ERB262153 FAR262150:FAX262153 FKN262150:FKT262153 FUJ262150:FUP262153 GEF262150:GEL262153 GOB262150:GOH262153 GXX262150:GYD262153 HHT262150:HHZ262153 HRP262150:HRV262153 IBL262150:IBR262153 ILH262150:ILN262153 IVD262150:IVJ262153 JEZ262150:JFF262153 JOV262150:JPB262153 JYR262150:JYX262153 KIN262150:KIT262153 KSJ262150:KSP262153 LCF262150:LCL262153 LMB262150:LMH262153 LVX262150:LWD262153 MFT262150:MFZ262153 MPP262150:MPV262153 MZL262150:MZR262153 NJH262150:NJN262153 NTD262150:NTJ262153 OCZ262150:ODF262153 OMV262150:ONB262153 OWR262150:OWX262153 PGN262150:PGT262153 PQJ262150:PQP262153 QAF262150:QAL262153 QKB262150:QKH262153 QTX262150:QUD262153 RDT262150:RDZ262153 RNP262150:RNV262153 RXL262150:RXR262153 SHH262150:SHN262153 SRD262150:SRJ262153 TAZ262150:TBF262153 TKV262150:TLB262153 TUR262150:TUX262153 UEN262150:UET262153 UOJ262150:UOP262153 UYF262150:UYL262153 VIB262150:VIH262153 VRX262150:VSD262153 WBT262150:WBZ262153 WLP262150:WLV262153 WVL262150:WVR262153 D327686:J327689 IZ327686:JF327689 SV327686:TB327689 ACR327686:ACX327689 AMN327686:AMT327689 AWJ327686:AWP327689 BGF327686:BGL327689 BQB327686:BQH327689 BZX327686:CAD327689 CJT327686:CJZ327689 CTP327686:CTV327689 DDL327686:DDR327689 DNH327686:DNN327689 DXD327686:DXJ327689 EGZ327686:EHF327689 EQV327686:ERB327689 FAR327686:FAX327689 FKN327686:FKT327689 FUJ327686:FUP327689 GEF327686:GEL327689 GOB327686:GOH327689 GXX327686:GYD327689 HHT327686:HHZ327689 HRP327686:HRV327689 IBL327686:IBR327689 ILH327686:ILN327689 IVD327686:IVJ327689 JEZ327686:JFF327689 JOV327686:JPB327689 JYR327686:JYX327689 KIN327686:KIT327689 KSJ327686:KSP327689 LCF327686:LCL327689 LMB327686:LMH327689 LVX327686:LWD327689 MFT327686:MFZ327689 MPP327686:MPV327689 MZL327686:MZR327689 NJH327686:NJN327689 NTD327686:NTJ327689 OCZ327686:ODF327689 OMV327686:ONB327689 OWR327686:OWX327689 PGN327686:PGT327689 PQJ327686:PQP327689 QAF327686:QAL327689 QKB327686:QKH327689 QTX327686:QUD327689 RDT327686:RDZ327689 RNP327686:RNV327689 RXL327686:RXR327689 SHH327686:SHN327689 SRD327686:SRJ327689 TAZ327686:TBF327689 TKV327686:TLB327689 TUR327686:TUX327689 UEN327686:UET327689 UOJ327686:UOP327689 UYF327686:UYL327689 VIB327686:VIH327689 VRX327686:VSD327689 WBT327686:WBZ327689 WLP327686:WLV327689 WVL327686:WVR327689 D393222:J393225 IZ393222:JF393225 SV393222:TB393225 ACR393222:ACX393225 AMN393222:AMT393225 AWJ393222:AWP393225 BGF393222:BGL393225 BQB393222:BQH393225 BZX393222:CAD393225 CJT393222:CJZ393225 CTP393222:CTV393225 DDL393222:DDR393225 DNH393222:DNN393225 DXD393222:DXJ393225 EGZ393222:EHF393225 EQV393222:ERB393225 FAR393222:FAX393225 FKN393222:FKT393225 FUJ393222:FUP393225 GEF393222:GEL393225 GOB393222:GOH393225 GXX393222:GYD393225 HHT393222:HHZ393225 HRP393222:HRV393225 IBL393222:IBR393225 ILH393222:ILN393225 IVD393222:IVJ393225 JEZ393222:JFF393225 JOV393222:JPB393225 JYR393222:JYX393225 KIN393222:KIT393225 KSJ393222:KSP393225 LCF393222:LCL393225 LMB393222:LMH393225 LVX393222:LWD393225 MFT393222:MFZ393225 MPP393222:MPV393225 MZL393222:MZR393225 NJH393222:NJN393225 NTD393222:NTJ393225 OCZ393222:ODF393225 OMV393222:ONB393225 OWR393222:OWX393225 PGN393222:PGT393225 PQJ393222:PQP393225 QAF393222:QAL393225 QKB393222:QKH393225 QTX393222:QUD393225 RDT393222:RDZ393225 RNP393222:RNV393225 RXL393222:RXR393225 SHH393222:SHN393225 SRD393222:SRJ393225 TAZ393222:TBF393225 TKV393222:TLB393225 TUR393222:TUX393225 UEN393222:UET393225 UOJ393222:UOP393225 UYF393222:UYL393225 VIB393222:VIH393225 VRX393222:VSD393225 WBT393222:WBZ393225 WLP393222:WLV393225 WVL393222:WVR393225 D458758:J458761 IZ458758:JF458761 SV458758:TB458761 ACR458758:ACX458761 AMN458758:AMT458761 AWJ458758:AWP458761 BGF458758:BGL458761 BQB458758:BQH458761 BZX458758:CAD458761 CJT458758:CJZ458761 CTP458758:CTV458761 DDL458758:DDR458761 DNH458758:DNN458761 DXD458758:DXJ458761 EGZ458758:EHF458761 EQV458758:ERB458761 FAR458758:FAX458761 FKN458758:FKT458761 FUJ458758:FUP458761 GEF458758:GEL458761 GOB458758:GOH458761 GXX458758:GYD458761 HHT458758:HHZ458761 HRP458758:HRV458761 IBL458758:IBR458761 ILH458758:ILN458761 IVD458758:IVJ458761 JEZ458758:JFF458761 JOV458758:JPB458761 JYR458758:JYX458761 KIN458758:KIT458761 KSJ458758:KSP458761 LCF458758:LCL458761 LMB458758:LMH458761 LVX458758:LWD458761 MFT458758:MFZ458761 MPP458758:MPV458761 MZL458758:MZR458761 NJH458758:NJN458761 NTD458758:NTJ458761 OCZ458758:ODF458761 OMV458758:ONB458761 OWR458758:OWX458761 PGN458758:PGT458761 PQJ458758:PQP458761 QAF458758:QAL458761 QKB458758:QKH458761 QTX458758:QUD458761 RDT458758:RDZ458761 RNP458758:RNV458761 RXL458758:RXR458761 SHH458758:SHN458761 SRD458758:SRJ458761 TAZ458758:TBF458761 TKV458758:TLB458761 TUR458758:TUX458761 UEN458758:UET458761 UOJ458758:UOP458761 UYF458758:UYL458761 VIB458758:VIH458761 VRX458758:VSD458761 WBT458758:WBZ458761 WLP458758:WLV458761 WVL458758:WVR458761 D524294:J524297 IZ524294:JF524297 SV524294:TB524297 ACR524294:ACX524297 AMN524294:AMT524297 AWJ524294:AWP524297 BGF524294:BGL524297 BQB524294:BQH524297 BZX524294:CAD524297 CJT524294:CJZ524297 CTP524294:CTV524297 DDL524294:DDR524297 DNH524294:DNN524297 DXD524294:DXJ524297 EGZ524294:EHF524297 EQV524294:ERB524297 FAR524294:FAX524297 FKN524294:FKT524297 FUJ524294:FUP524297 GEF524294:GEL524297 GOB524294:GOH524297 GXX524294:GYD524297 HHT524294:HHZ524297 HRP524294:HRV524297 IBL524294:IBR524297 ILH524294:ILN524297 IVD524294:IVJ524297 JEZ524294:JFF524297 JOV524294:JPB524297 JYR524294:JYX524297 KIN524294:KIT524297 KSJ524294:KSP524297 LCF524294:LCL524297 LMB524294:LMH524297 LVX524294:LWD524297 MFT524294:MFZ524297 MPP524294:MPV524297 MZL524294:MZR524297 NJH524294:NJN524297 NTD524294:NTJ524297 OCZ524294:ODF524297 OMV524294:ONB524297 OWR524294:OWX524297 PGN524294:PGT524297 PQJ524294:PQP524297 QAF524294:QAL524297 QKB524294:QKH524297 QTX524294:QUD524297 RDT524294:RDZ524297 RNP524294:RNV524297 RXL524294:RXR524297 SHH524294:SHN524297 SRD524294:SRJ524297 TAZ524294:TBF524297 TKV524294:TLB524297 TUR524294:TUX524297 UEN524294:UET524297 UOJ524294:UOP524297 UYF524294:UYL524297 VIB524294:VIH524297 VRX524294:VSD524297 WBT524294:WBZ524297 WLP524294:WLV524297 WVL524294:WVR524297 D589830:J589833 IZ589830:JF589833 SV589830:TB589833 ACR589830:ACX589833 AMN589830:AMT589833 AWJ589830:AWP589833 BGF589830:BGL589833 BQB589830:BQH589833 BZX589830:CAD589833 CJT589830:CJZ589833 CTP589830:CTV589833 DDL589830:DDR589833 DNH589830:DNN589833 DXD589830:DXJ589833 EGZ589830:EHF589833 EQV589830:ERB589833 FAR589830:FAX589833 FKN589830:FKT589833 FUJ589830:FUP589833 GEF589830:GEL589833 GOB589830:GOH589833 GXX589830:GYD589833 HHT589830:HHZ589833 HRP589830:HRV589833 IBL589830:IBR589833 ILH589830:ILN589833 IVD589830:IVJ589833 JEZ589830:JFF589833 JOV589830:JPB589833 JYR589830:JYX589833 KIN589830:KIT589833 KSJ589830:KSP589833 LCF589830:LCL589833 LMB589830:LMH589833 LVX589830:LWD589833 MFT589830:MFZ589833 MPP589830:MPV589833 MZL589830:MZR589833 NJH589830:NJN589833 NTD589830:NTJ589833 OCZ589830:ODF589833 OMV589830:ONB589833 OWR589830:OWX589833 PGN589830:PGT589833 PQJ589830:PQP589833 QAF589830:QAL589833 QKB589830:QKH589833 QTX589830:QUD589833 RDT589830:RDZ589833 RNP589830:RNV589833 RXL589830:RXR589833 SHH589830:SHN589833 SRD589830:SRJ589833 TAZ589830:TBF589833 TKV589830:TLB589833 TUR589830:TUX589833 UEN589830:UET589833 UOJ589830:UOP589833 UYF589830:UYL589833 VIB589830:VIH589833 VRX589830:VSD589833 WBT589830:WBZ589833 WLP589830:WLV589833 WVL589830:WVR589833 D655366:J655369 IZ655366:JF655369 SV655366:TB655369 ACR655366:ACX655369 AMN655366:AMT655369 AWJ655366:AWP655369 BGF655366:BGL655369 BQB655366:BQH655369 BZX655366:CAD655369 CJT655366:CJZ655369 CTP655366:CTV655369 DDL655366:DDR655369 DNH655366:DNN655369 DXD655366:DXJ655369 EGZ655366:EHF655369 EQV655366:ERB655369 FAR655366:FAX655369 FKN655366:FKT655369 FUJ655366:FUP655369 GEF655366:GEL655369 GOB655366:GOH655369 GXX655366:GYD655369 HHT655366:HHZ655369 HRP655366:HRV655369 IBL655366:IBR655369 ILH655366:ILN655369 IVD655366:IVJ655369 JEZ655366:JFF655369 JOV655366:JPB655369 JYR655366:JYX655369 KIN655366:KIT655369 KSJ655366:KSP655369 LCF655366:LCL655369 LMB655366:LMH655369 LVX655366:LWD655369 MFT655366:MFZ655369 MPP655366:MPV655369 MZL655366:MZR655369 NJH655366:NJN655369 NTD655366:NTJ655369 OCZ655366:ODF655369 OMV655366:ONB655369 OWR655366:OWX655369 PGN655366:PGT655369 PQJ655366:PQP655369 QAF655366:QAL655369 QKB655366:QKH655369 QTX655366:QUD655369 RDT655366:RDZ655369 RNP655366:RNV655369 RXL655366:RXR655369 SHH655366:SHN655369 SRD655366:SRJ655369 TAZ655366:TBF655369 TKV655366:TLB655369 TUR655366:TUX655369 UEN655366:UET655369 UOJ655366:UOP655369 UYF655366:UYL655369 VIB655366:VIH655369 VRX655366:VSD655369 WBT655366:WBZ655369 WLP655366:WLV655369 WVL655366:WVR655369 D720902:J720905 IZ720902:JF720905 SV720902:TB720905 ACR720902:ACX720905 AMN720902:AMT720905 AWJ720902:AWP720905 BGF720902:BGL720905 BQB720902:BQH720905 BZX720902:CAD720905 CJT720902:CJZ720905 CTP720902:CTV720905 DDL720902:DDR720905 DNH720902:DNN720905 DXD720902:DXJ720905 EGZ720902:EHF720905 EQV720902:ERB720905 FAR720902:FAX720905 FKN720902:FKT720905 FUJ720902:FUP720905 GEF720902:GEL720905 GOB720902:GOH720905 GXX720902:GYD720905 HHT720902:HHZ720905 HRP720902:HRV720905 IBL720902:IBR720905 ILH720902:ILN720905 IVD720902:IVJ720905 JEZ720902:JFF720905 JOV720902:JPB720905 JYR720902:JYX720905 KIN720902:KIT720905 KSJ720902:KSP720905 LCF720902:LCL720905 LMB720902:LMH720905 LVX720902:LWD720905 MFT720902:MFZ720905 MPP720902:MPV720905 MZL720902:MZR720905 NJH720902:NJN720905 NTD720902:NTJ720905 OCZ720902:ODF720905 OMV720902:ONB720905 OWR720902:OWX720905 PGN720902:PGT720905 PQJ720902:PQP720905 QAF720902:QAL720905 QKB720902:QKH720905 QTX720902:QUD720905 RDT720902:RDZ720905 RNP720902:RNV720905 RXL720902:RXR720905 SHH720902:SHN720905 SRD720902:SRJ720905 TAZ720902:TBF720905 TKV720902:TLB720905 TUR720902:TUX720905 UEN720902:UET720905 UOJ720902:UOP720905 UYF720902:UYL720905 VIB720902:VIH720905 VRX720902:VSD720905 WBT720902:WBZ720905 WLP720902:WLV720905 WVL720902:WVR720905 D786438:J786441 IZ786438:JF786441 SV786438:TB786441 ACR786438:ACX786441 AMN786438:AMT786441 AWJ786438:AWP786441 BGF786438:BGL786441 BQB786438:BQH786441 BZX786438:CAD786441 CJT786438:CJZ786441 CTP786438:CTV786441 DDL786438:DDR786441 DNH786438:DNN786441 DXD786438:DXJ786441 EGZ786438:EHF786441 EQV786438:ERB786441 FAR786438:FAX786441 FKN786438:FKT786441 FUJ786438:FUP786441 GEF786438:GEL786441 GOB786438:GOH786441 GXX786438:GYD786441 HHT786438:HHZ786441 HRP786438:HRV786441 IBL786438:IBR786441 ILH786438:ILN786441 IVD786438:IVJ786441 JEZ786438:JFF786441 JOV786438:JPB786441 JYR786438:JYX786441 KIN786438:KIT786441 KSJ786438:KSP786441 LCF786438:LCL786441 LMB786438:LMH786441 LVX786438:LWD786441 MFT786438:MFZ786441 MPP786438:MPV786441 MZL786438:MZR786441 NJH786438:NJN786441 NTD786438:NTJ786441 OCZ786438:ODF786441 OMV786438:ONB786441 OWR786438:OWX786441 PGN786438:PGT786441 PQJ786438:PQP786441 QAF786438:QAL786441 QKB786438:QKH786441 QTX786438:QUD786441 RDT786438:RDZ786441 RNP786438:RNV786441 RXL786438:RXR786441 SHH786438:SHN786441 SRD786438:SRJ786441 TAZ786438:TBF786441 TKV786438:TLB786441 TUR786438:TUX786441 UEN786438:UET786441 UOJ786438:UOP786441 UYF786438:UYL786441 VIB786438:VIH786441 VRX786438:VSD786441 WBT786438:WBZ786441 WLP786438:WLV786441 WVL786438:WVR786441 D851974:J851977 IZ851974:JF851977 SV851974:TB851977 ACR851974:ACX851977 AMN851974:AMT851977 AWJ851974:AWP851977 BGF851974:BGL851977 BQB851974:BQH851977 BZX851974:CAD851977 CJT851974:CJZ851977 CTP851974:CTV851977 DDL851974:DDR851977 DNH851974:DNN851977 DXD851974:DXJ851977 EGZ851974:EHF851977 EQV851974:ERB851977 FAR851974:FAX851977 FKN851974:FKT851977 FUJ851974:FUP851977 GEF851974:GEL851977 GOB851974:GOH851977 GXX851974:GYD851977 HHT851974:HHZ851977 HRP851974:HRV851977 IBL851974:IBR851977 ILH851974:ILN851977 IVD851974:IVJ851977 JEZ851974:JFF851977 JOV851974:JPB851977 JYR851974:JYX851977 KIN851974:KIT851977 KSJ851974:KSP851977 LCF851974:LCL851977 LMB851974:LMH851977 LVX851974:LWD851977 MFT851974:MFZ851977 MPP851974:MPV851977 MZL851974:MZR851977 NJH851974:NJN851977 NTD851974:NTJ851977 OCZ851974:ODF851977 OMV851974:ONB851977 OWR851974:OWX851977 PGN851974:PGT851977 PQJ851974:PQP851977 QAF851974:QAL851977 QKB851974:QKH851977 QTX851974:QUD851977 RDT851974:RDZ851977 RNP851974:RNV851977 RXL851974:RXR851977 SHH851974:SHN851977 SRD851974:SRJ851977 TAZ851974:TBF851977 TKV851974:TLB851977 TUR851974:TUX851977 UEN851974:UET851977 UOJ851974:UOP851977 UYF851974:UYL851977 VIB851974:VIH851977 VRX851974:VSD851977 WBT851974:WBZ851977 WLP851974:WLV851977 WVL851974:WVR851977 D917510:J917513 IZ917510:JF917513 SV917510:TB917513 ACR917510:ACX917513 AMN917510:AMT917513 AWJ917510:AWP917513 BGF917510:BGL917513 BQB917510:BQH917513 BZX917510:CAD917513 CJT917510:CJZ917513 CTP917510:CTV917513 DDL917510:DDR917513 DNH917510:DNN917513 DXD917510:DXJ917513 EGZ917510:EHF917513 EQV917510:ERB917513 FAR917510:FAX917513 FKN917510:FKT917513 FUJ917510:FUP917513 GEF917510:GEL917513 GOB917510:GOH917513 GXX917510:GYD917513 HHT917510:HHZ917513 HRP917510:HRV917513 IBL917510:IBR917513 ILH917510:ILN917513 IVD917510:IVJ917513 JEZ917510:JFF917513 JOV917510:JPB917513 JYR917510:JYX917513 KIN917510:KIT917513 KSJ917510:KSP917513 LCF917510:LCL917513 LMB917510:LMH917513 LVX917510:LWD917513 MFT917510:MFZ917513 MPP917510:MPV917513 MZL917510:MZR917513 NJH917510:NJN917513 NTD917510:NTJ917513 OCZ917510:ODF917513 OMV917510:ONB917513 OWR917510:OWX917513 PGN917510:PGT917513 PQJ917510:PQP917513 QAF917510:QAL917513 QKB917510:QKH917513 QTX917510:QUD917513 RDT917510:RDZ917513 RNP917510:RNV917513 RXL917510:RXR917513 SHH917510:SHN917513 SRD917510:SRJ917513 TAZ917510:TBF917513 TKV917510:TLB917513 TUR917510:TUX917513 UEN917510:UET917513 UOJ917510:UOP917513 UYF917510:UYL917513 VIB917510:VIH917513 VRX917510:VSD917513 WBT917510:WBZ917513 WLP917510:WLV917513 WVL917510:WVR917513 D983046:J983049 IZ983046:JF983049 SV983046:TB983049 ACR983046:ACX983049 AMN983046:AMT983049 AWJ983046:AWP983049 BGF983046:BGL983049 BQB983046:BQH983049 BZX983046:CAD983049 CJT983046:CJZ983049 CTP983046:CTV983049 DDL983046:DDR983049 DNH983046:DNN983049 DXD983046:DXJ983049 EGZ983046:EHF983049 EQV983046:ERB983049 FAR983046:FAX983049 FKN983046:FKT983049 FUJ983046:FUP983049 GEF983046:GEL983049 GOB983046:GOH983049 GXX983046:GYD983049 HHT983046:HHZ983049 HRP983046:HRV983049 IBL983046:IBR983049 ILH983046:ILN983049 IVD983046:IVJ983049 JEZ983046:JFF983049 JOV983046:JPB983049 JYR983046:JYX983049 KIN983046:KIT983049 KSJ983046:KSP983049 LCF983046:LCL983049 LMB983046:LMH983049 LVX983046:LWD983049 MFT983046:MFZ983049 MPP983046:MPV983049 MZL983046:MZR983049 NJH983046:NJN983049 NTD983046:NTJ983049 OCZ983046:ODF983049 OMV983046:ONB983049 OWR983046:OWX983049 PGN983046:PGT983049 PQJ983046:PQP983049 QAF983046:QAL983049 QKB983046:QKH983049 QTX983046:QUD983049 RDT983046:RDZ983049 RNP983046:RNV983049 RXL983046:RXR983049 SHH983046:SHN983049 SRD983046:SRJ983049 TAZ983046:TBF983049 TKV983046:TLB983049 TUR983046:TUX983049 UEN983046:UET983049 UOJ983046:UOP983049 UYF983046:UYL983049 VIB983046:VIH983049 VRX983046:VSD983049 WBT983046:WBZ983049 WLP983046:WLV983049 WVL983046:WVR983049 I5:J7 JE5:JF7 TA5:TB7 ACW5:ACX7 AMS5:AMT7 AWO5:AWP7 BGK5:BGL7 BQG5:BQH7 CAC5:CAD7 CJY5:CJZ7 CTU5:CTV7 DDQ5:DDR7 DNM5:DNN7 DXI5:DXJ7 EHE5:EHF7 ERA5:ERB7 FAW5:FAX7 FKS5:FKT7 FUO5:FUP7 GEK5:GEL7 GOG5:GOH7 GYC5:GYD7 HHY5:HHZ7 HRU5:HRV7 IBQ5:IBR7 ILM5:ILN7 IVI5:IVJ7 JFE5:JFF7 JPA5:JPB7 JYW5:JYX7 KIS5:KIT7 KSO5:KSP7 LCK5:LCL7 LMG5:LMH7 LWC5:LWD7 MFY5:MFZ7 MPU5:MPV7 MZQ5:MZR7 NJM5:NJN7 NTI5:NTJ7 ODE5:ODF7 ONA5:ONB7 OWW5:OWX7 PGS5:PGT7 PQO5:PQP7 QAK5:QAL7 QKG5:QKH7 QUC5:QUD7 RDY5:RDZ7 RNU5:RNV7 RXQ5:RXR7 SHM5:SHN7 SRI5:SRJ7 TBE5:TBF7 TLA5:TLB7 TUW5:TUX7 UES5:UET7 UOO5:UOP7 UYK5:UYL7 VIG5:VIH7 VSC5:VSD7 WBY5:WBZ7 WLU5:WLV7 WVQ5:WVR7 I65533:J65535 JE65533:JF65535 TA65533:TB65535 ACW65533:ACX65535 AMS65533:AMT65535 AWO65533:AWP65535 BGK65533:BGL65535 BQG65533:BQH65535 CAC65533:CAD65535 CJY65533:CJZ65535 CTU65533:CTV65535 DDQ65533:DDR65535 DNM65533:DNN65535 DXI65533:DXJ65535 EHE65533:EHF65535 ERA65533:ERB65535 FAW65533:FAX65535 FKS65533:FKT65535 FUO65533:FUP65535 GEK65533:GEL65535 GOG65533:GOH65535 GYC65533:GYD65535 HHY65533:HHZ65535 HRU65533:HRV65535 IBQ65533:IBR65535 ILM65533:ILN65535 IVI65533:IVJ65535 JFE65533:JFF65535 JPA65533:JPB65535 JYW65533:JYX65535 KIS65533:KIT65535 KSO65533:KSP65535 LCK65533:LCL65535 LMG65533:LMH65535 LWC65533:LWD65535 MFY65533:MFZ65535 MPU65533:MPV65535 MZQ65533:MZR65535 NJM65533:NJN65535 NTI65533:NTJ65535 ODE65533:ODF65535 ONA65533:ONB65535 OWW65533:OWX65535 PGS65533:PGT65535 PQO65533:PQP65535 QAK65533:QAL65535 QKG65533:QKH65535 QUC65533:QUD65535 RDY65533:RDZ65535 RNU65533:RNV65535 RXQ65533:RXR65535 SHM65533:SHN65535 SRI65533:SRJ65535 TBE65533:TBF65535 TLA65533:TLB65535 TUW65533:TUX65535 UES65533:UET65535 UOO65533:UOP65535 UYK65533:UYL65535 VIG65533:VIH65535 VSC65533:VSD65535 WBY65533:WBZ65535 WLU65533:WLV65535 WVQ65533:WVR65535 I131069:J131071 JE131069:JF131071 TA131069:TB131071 ACW131069:ACX131071 AMS131069:AMT131071 AWO131069:AWP131071 BGK131069:BGL131071 BQG131069:BQH131071 CAC131069:CAD131071 CJY131069:CJZ131071 CTU131069:CTV131071 DDQ131069:DDR131071 DNM131069:DNN131071 DXI131069:DXJ131071 EHE131069:EHF131071 ERA131069:ERB131071 FAW131069:FAX131071 FKS131069:FKT131071 FUO131069:FUP131071 GEK131069:GEL131071 GOG131069:GOH131071 GYC131069:GYD131071 HHY131069:HHZ131071 HRU131069:HRV131071 IBQ131069:IBR131071 ILM131069:ILN131071 IVI131069:IVJ131071 JFE131069:JFF131071 JPA131069:JPB131071 JYW131069:JYX131071 KIS131069:KIT131071 KSO131069:KSP131071 LCK131069:LCL131071 LMG131069:LMH131071 LWC131069:LWD131071 MFY131069:MFZ131071 MPU131069:MPV131071 MZQ131069:MZR131071 NJM131069:NJN131071 NTI131069:NTJ131071 ODE131069:ODF131071 ONA131069:ONB131071 OWW131069:OWX131071 PGS131069:PGT131071 PQO131069:PQP131071 QAK131069:QAL131071 QKG131069:QKH131071 QUC131069:QUD131071 RDY131069:RDZ131071 RNU131069:RNV131071 RXQ131069:RXR131071 SHM131069:SHN131071 SRI131069:SRJ131071 TBE131069:TBF131071 TLA131069:TLB131071 TUW131069:TUX131071 UES131069:UET131071 UOO131069:UOP131071 UYK131069:UYL131071 VIG131069:VIH131071 VSC131069:VSD131071 WBY131069:WBZ131071 WLU131069:WLV131071 WVQ131069:WVR131071 I196605:J196607 JE196605:JF196607 TA196605:TB196607 ACW196605:ACX196607 AMS196605:AMT196607 AWO196605:AWP196607 BGK196605:BGL196607 BQG196605:BQH196607 CAC196605:CAD196607 CJY196605:CJZ196607 CTU196605:CTV196607 DDQ196605:DDR196607 DNM196605:DNN196607 DXI196605:DXJ196607 EHE196605:EHF196607 ERA196605:ERB196607 FAW196605:FAX196607 FKS196605:FKT196607 FUO196605:FUP196607 GEK196605:GEL196607 GOG196605:GOH196607 GYC196605:GYD196607 HHY196605:HHZ196607 HRU196605:HRV196607 IBQ196605:IBR196607 ILM196605:ILN196607 IVI196605:IVJ196607 JFE196605:JFF196607 JPA196605:JPB196607 JYW196605:JYX196607 KIS196605:KIT196607 KSO196605:KSP196607 LCK196605:LCL196607 LMG196605:LMH196607 LWC196605:LWD196607 MFY196605:MFZ196607 MPU196605:MPV196607 MZQ196605:MZR196607 NJM196605:NJN196607 NTI196605:NTJ196607 ODE196605:ODF196607 ONA196605:ONB196607 OWW196605:OWX196607 PGS196605:PGT196607 PQO196605:PQP196607 QAK196605:QAL196607 QKG196605:QKH196607 QUC196605:QUD196607 RDY196605:RDZ196607 RNU196605:RNV196607 RXQ196605:RXR196607 SHM196605:SHN196607 SRI196605:SRJ196607 TBE196605:TBF196607 TLA196605:TLB196607 TUW196605:TUX196607 UES196605:UET196607 UOO196605:UOP196607 UYK196605:UYL196607 VIG196605:VIH196607 VSC196605:VSD196607 WBY196605:WBZ196607 WLU196605:WLV196607 WVQ196605:WVR196607 I262141:J262143 JE262141:JF262143 TA262141:TB262143 ACW262141:ACX262143 AMS262141:AMT262143 AWO262141:AWP262143 BGK262141:BGL262143 BQG262141:BQH262143 CAC262141:CAD262143 CJY262141:CJZ262143 CTU262141:CTV262143 DDQ262141:DDR262143 DNM262141:DNN262143 DXI262141:DXJ262143 EHE262141:EHF262143 ERA262141:ERB262143 FAW262141:FAX262143 FKS262141:FKT262143 FUO262141:FUP262143 GEK262141:GEL262143 GOG262141:GOH262143 GYC262141:GYD262143 HHY262141:HHZ262143 HRU262141:HRV262143 IBQ262141:IBR262143 ILM262141:ILN262143 IVI262141:IVJ262143 JFE262141:JFF262143 JPA262141:JPB262143 JYW262141:JYX262143 KIS262141:KIT262143 KSO262141:KSP262143 LCK262141:LCL262143 LMG262141:LMH262143 LWC262141:LWD262143 MFY262141:MFZ262143 MPU262141:MPV262143 MZQ262141:MZR262143 NJM262141:NJN262143 NTI262141:NTJ262143 ODE262141:ODF262143 ONA262141:ONB262143 OWW262141:OWX262143 PGS262141:PGT262143 PQO262141:PQP262143 QAK262141:QAL262143 QKG262141:QKH262143 QUC262141:QUD262143 RDY262141:RDZ262143 RNU262141:RNV262143 RXQ262141:RXR262143 SHM262141:SHN262143 SRI262141:SRJ262143 TBE262141:TBF262143 TLA262141:TLB262143 TUW262141:TUX262143 UES262141:UET262143 UOO262141:UOP262143 UYK262141:UYL262143 VIG262141:VIH262143 VSC262141:VSD262143 WBY262141:WBZ262143 WLU262141:WLV262143 WVQ262141:WVR262143 I327677:J327679 JE327677:JF327679 TA327677:TB327679 ACW327677:ACX327679 AMS327677:AMT327679 AWO327677:AWP327679 BGK327677:BGL327679 BQG327677:BQH327679 CAC327677:CAD327679 CJY327677:CJZ327679 CTU327677:CTV327679 DDQ327677:DDR327679 DNM327677:DNN327679 DXI327677:DXJ327679 EHE327677:EHF327679 ERA327677:ERB327679 FAW327677:FAX327679 FKS327677:FKT327679 FUO327677:FUP327679 GEK327677:GEL327679 GOG327677:GOH327679 GYC327677:GYD327679 HHY327677:HHZ327679 HRU327677:HRV327679 IBQ327677:IBR327679 ILM327677:ILN327679 IVI327677:IVJ327679 JFE327677:JFF327679 JPA327677:JPB327679 JYW327677:JYX327679 KIS327677:KIT327679 KSO327677:KSP327679 LCK327677:LCL327679 LMG327677:LMH327679 LWC327677:LWD327679 MFY327677:MFZ327679 MPU327677:MPV327679 MZQ327677:MZR327679 NJM327677:NJN327679 NTI327677:NTJ327679 ODE327677:ODF327679 ONA327677:ONB327679 OWW327677:OWX327679 PGS327677:PGT327679 PQO327677:PQP327679 QAK327677:QAL327679 QKG327677:QKH327679 QUC327677:QUD327679 RDY327677:RDZ327679 RNU327677:RNV327679 RXQ327677:RXR327679 SHM327677:SHN327679 SRI327677:SRJ327679 TBE327677:TBF327679 TLA327677:TLB327679 TUW327677:TUX327679 UES327677:UET327679 UOO327677:UOP327679 UYK327677:UYL327679 VIG327677:VIH327679 VSC327677:VSD327679 WBY327677:WBZ327679 WLU327677:WLV327679 WVQ327677:WVR327679 I393213:J393215 JE393213:JF393215 TA393213:TB393215 ACW393213:ACX393215 AMS393213:AMT393215 AWO393213:AWP393215 BGK393213:BGL393215 BQG393213:BQH393215 CAC393213:CAD393215 CJY393213:CJZ393215 CTU393213:CTV393215 DDQ393213:DDR393215 DNM393213:DNN393215 DXI393213:DXJ393215 EHE393213:EHF393215 ERA393213:ERB393215 FAW393213:FAX393215 FKS393213:FKT393215 FUO393213:FUP393215 GEK393213:GEL393215 GOG393213:GOH393215 GYC393213:GYD393215 HHY393213:HHZ393215 HRU393213:HRV393215 IBQ393213:IBR393215 ILM393213:ILN393215 IVI393213:IVJ393215 JFE393213:JFF393215 JPA393213:JPB393215 JYW393213:JYX393215 KIS393213:KIT393215 KSO393213:KSP393215 LCK393213:LCL393215 LMG393213:LMH393215 LWC393213:LWD393215 MFY393213:MFZ393215 MPU393213:MPV393215 MZQ393213:MZR393215 NJM393213:NJN393215 NTI393213:NTJ393215 ODE393213:ODF393215 ONA393213:ONB393215 OWW393213:OWX393215 PGS393213:PGT393215 PQO393213:PQP393215 QAK393213:QAL393215 QKG393213:QKH393215 QUC393213:QUD393215 RDY393213:RDZ393215 RNU393213:RNV393215 RXQ393213:RXR393215 SHM393213:SHN393215 SRI393213:SRJ393215 TBE393213:TBF393215 TLA393213:TLB393215 TUW393213:TUX393215 UES393213:UET393215 UOO393213:UOP393215 UYK393213:UYL393215 VIG393213:VIH393215 VSC393213:VSD393215 WBY393213:WBZ393215 WLU393213:WLV393215 WVQ393213:WVR393215 I458749:J458751 JE458749:JF458751 TA458749:TB458751 ACW458749:ACX458751 AMS458749:AMT458751 AWO458749:AWP458751 BGK458749:BGL458751 BQG458749:BQH458751 CAC458749:CAD458751 CJY458749:CJZ458751 CTU458749:CTV458751 DDQ458749:DDR458751 DNM458749:DNN458751 DXI458749:DXJ458751 EHE458749:EHF458751 ERA458749:ERB458751 FAW458749:FAX458751 FKS458749:FKT458751 FUO458749:FUP458751 GEK458749:GEL458751 GOG458749:GOH458751 GYC458749:GYD458751 HHY458749:HHZ458751 HRU458749:HRV458751 IBQ458749:IBR458751 ILM458749:ILN458751 IVI458749:IVJ458751 JFE458749:JFF458751 JPA458749:JPB458751 JYW458749:JYX458751 KIS458749:KIT458751 KSO458749:KSP458751 LCK458749:LCL458751 LMG458749:LMH458751 LWC458749:LWD458751 MFY458749:MFZ458751 MPU458749:MPV458751 MZQ458749:MZR458751 NJM458749:NJN458751 NTI458749:NTJ458751 ODE458749:ODF458751 ONA458749:ONB458751 OWW458749:OWX458751 PGS458749:PGT458751 PQO458749:PQP458751 QAK458749:QAL458751 QKG458749:QKH458751 QUC458749:QUD458751 RDY458749:RDZ458751 RNU458749:RNV458751 RXQ458749:RXR458751 SHM458749:SHN458751 SRI458749:SRJ458751 TBE458749:TBF458751 TLA458749:TLB458751 TUW458749:TUX458751 UES458749:UET458751 UOO458749:UOP458751 UYK458749:UYL458751 VIG458749:VIH458751 VSC458749:VSD458751 WBY458749:WBZ458751 WLU458749:WLV458751 WVQ458749:WVR458751 I524285:J524287 JE524285:JF524287 TA524285:TB524287 ACW524285:ACX524287 AMS524285:AMT524287 AWO524285:AWP524287 BGK524285:BGL524287 BQG524285:BQH524287 CAC524285:CAD524287 CJY524285:CJZ524287 CTU524285:CTV524287 DDQ524285:DDR524287 DNM524285:DNN524287 DXI524285:DXJ524287 EHE524285:EHF524287 ERA524285:ERB524287 FAW524285:FAX524287 FKS524285:FKT524287 FUO524285:FUP524287 GEK524285:GEL524287 GOG524285:GOH524287 GYC524285:GYD524287 HHY524285:HHZ524287 HRU524285:HRV524287 IBQ524285:IBR524287 ILM524285:ILN524287 IVI524285:IVJ524287 JFE524285:JFF524287 JPA524285:JPB524287 JYW524285:JYX524287 KIS524285:KIT524287 KSO524285:KSP524287 LCK524285:LCL524287 LMG524285:LMH524287 LWC524285:LWD524287 MFY524285:MFZ524287 MPU524285:MPV524287 MZQ524285:MZR524287 NJM524285:NJN524287 NTI524285:NTJ524287 ODE524285:ODF524287 ONA524285:ONB524287 OWW524285:OWX524287 PGS524285:PGT524287 PQO524285:PQP524287 QAK524285:QAL524287 QKG524285:QKH524287 QUC524285:QUD524287 RDY524285:RDZ524287 RNU524285:RNV524287 RXQ524285:RXR524287 SHM524285:SHN524287 SRI524285:SRJ524287 TBE524285:TBF524287 TLA524285:TLB524287 TUW524285:TUX524287 UES524285:UET524287 UOO524285:UOP524287 UYK524285:UYL524287 VIG524285:VIH524287 VSC524285:VSD524287 WBY524285:WBZ524287 WLU524285:WLV524287 WVQ524285:WVR524287 I589821:J589823 JE589821:JF589823 TA589821:TB589823 ACW589821:ACX589823 AMS589821:AMT589823 AWO589821:AWP589823 BGK589821:BGL589823 BQG589821:BQH589823 CAC589821:CAD589823 CJY589821:CJZ589823 CTU589821:CTV589823 DDQ589821:DDR589823 DNM589821:DNN589823 DXI589821:DXJ589823 EHE589821:EHF589823 ERA589821:ERB589823 FAW589821:FAX589823 FKS589821:FKT589823 FUO589821:FUP589823 GEK589821:GEL589823 GOG589821:GOH589823 GYC589821:GYD589823 HHY589821:HHZ589823 HRU589821:HRV589823 IBQ589821:IBR589823 ILM589821:ILN589823 IVI589821:IVJ589823 JFE589821:JFF589823 JPA589821:JPB589823 JYW589821:JYX589823 KIS589821:KIT589823 KSO589821:KSP589823 LCK589821:LCL589823 LMG589821:LMH589823 LWC589821:LWD589823 MFY589821:MFZ589823 MPU589821:MPV589823 MZQ589821:MZR589823 NJM589821:NJN589823 NTI589821:NTJ589823 ODE589821:ODF589823 ONA589821:ONB589823 OWW589821:OWX589823 PGS589821:PGT589823 PQO589821:PQP589823 QAK589821:QAL589823 QKG589821:QKH589823 QUC589821:QUD589823 RDY589821:RDZ589823 RNU589821:RNV589823 RXQ589821:RXR589823 SHM589821:SHN589823 SRI589821:SRJ589823 TBE589821:TBF589823 TLA589821:TLB589823 TUW589821:TUX589823 UES589821:UET589823 UOO589821:UOP589823 UYK589821:UYL589823 VIG589821:VIH589823 VSC589821:VSD589823 WBY589821:WBZ589823 WLU589821:WLV589823 WVQ589821:WVR589823 I655357:J655359 JE655357:JF655359 TA655357:TB655359 ACW655357:ACX655359 AMS655357:AMT655359 AWO655357:AWP655359 BGK655357:BGL655359 BQG655357:BQH655359 CAC655357:CAD655359 CJY655357:CJZ655359 CTU655357:CTV655359 DDQ655357:DDR655359 DNM655357:DNN655359 DXI655357:DXJ655359 EHE655357:EHF655359 ERA655357:ERB655359 FAW655357:FAX655359 FKS655357:FKT655359 FUO655357:FUP655359 GEK655357:GEL655359 GOG655357:GOH655359 GYC655357:GYD655359 HHY655357:HHZ655359 HRU655357:HRV655359 IBQ655357:IBR655359 ILM655357:ILN655359 IVI655357:IVJ655359 JFE655357:JFF655359 JPA655357:JPB655359 JYW655357:JYX655359 KIS655357:KIT655359 KSO655357:KSP655359 LCK655357:LCL655359 LMG655357:LMH655359 LWC655357:LWD655359 MFY655357:MFZ655359 MPU655357:MPV655359 MZQ655357:MZR655359 NJM655357:NJN655359 NTI655357:NTJ655359 ODE655357:ODF655359 ONA655357:ONB655359 OWW655357:OWX655359 PGS655357:PGT655359 PQO655357:PQP655359 QAK655357:QAL655359 QKG655357:QKH655359 QUC655357:QUD655359 RDY655357:RDZ655359 RNU655357:RNV655359 RXQ655357:RXR655359 SHM655357:SHN655359 SRI655357:SRJ655359 TBE655357:TBF655359 TLA655357:TLB655359 TUW655357:TUX655359 UES655357:UET655359 UOO655357:UOP655359 UYK655357:UYL655359 VIG655357:VIH655359 VSC655357:VSD655359 WBY655357:WBZ655359 WLU655357:WLV655359 WVQ655357:WVR655359 I720893:J720895 JE720893:JF720895 TA720893:TB720895 ACW720893:ACX720895 AMS720893:AMT720895 AWO720893:AWP720895 BGK720893:BGL720895 BQG720893:BQH720895 CAC720893:CAD720895 CJY720893:CJZ720895 CTU720893:CTV720895 DDQ720893:DDR720895 DNM720893:DNN720895 DXI720893:DXJ720895 EHE720893:EHF720895 ERA720893:ERB720895 FAW720893:FAX720895 FKS720893:FKT720895 FUO720893:FUP720895 GEK720893:GEL720895 GOG720893:GOH720895 GYC720893:GYD720895 HHY720893:HHZ720895 HRU720893:HRV720895 IBQ720893:IBR720895 ILM720893:ILN720895 IVI720893:IVJ720895 JFE720893:JFF720895 JPA720893:JPB720895 JYW720893:JYX720895 KIS720893:KIT720895 KSO720893:KSP720895 LCK720893:LCL720895 LMG720893:LMH720895 LWC720893:LWD720895 MFY720893:MFZ720895 MPU720893:MPV720895 MZQ720893:MZR720895 NJM720893:NJN720895 NTI720893:NTJ720895 ODE720893:ODF720895 ONA720893:ONB720895 OWW720893:OWX720895 PGS720893:PGT720895 PQO720893:PQP720895 QAK720893:QAL720895 QKG720893:QKH720895 QUC720893:QUD720895 RDY720893:RDZ720895 RNU720893:RNV720895 RXQ720893:RXR720895 SHM720893:SHN720895 SRI720893:SRJ720895 TBE720893:TBF720895 TLA720893:TLB720895 TUW720893:TUX720895 UES720893:UET720895 UOO720893:UOP720895 UYK720893:UYL720895 VIG720893:VIH720895 VSC720893:VSD720895 WBY720893:WBZ720895 WLU720893:WLV720895 WVQ720893:WVR720895 I786429:J786431 JE786429:JF786431 TA786429:TB786431 ACW786429:ACX786431 AMS786429:AMT786431 AWO786429:AWP786431 BGK786429:BGL786431 BQG786429:BQH786431 CAC786429:CAD786431 CJY786429:CJZ786431 CTU786429:CTV786431 DDQ786429:DDR786431 DNM786429:DNN786431 DXI786429:DXJ786431 EHE786429:EHF786431 ERA786429:ERB786431 FAW786429:FAX786431 FKS786429:FKT786431 FUO786429:FUP786431 GEK786429:GEL786431 GOG786429:GOH786431 GYC786429:GYD786431 HHY786429:HHZ786431 HRU786429:HRV786431 IBQ786429:IBR786431 ILM786429:ILN786431 IVI786429:IVJ786431 JFE786429:JFF786431 JPA786429:JPB786431 JYW786429:JYX786431 KIS786429:KIT786431 KSO786429:KSP786431 LCK786429:LCL786431 LMG786429:LMH786431 LWC786429:LWD786431 MFY786429:MFZ786431 MPU786429:MPV786431 MZQ786429:MZR786431 NJM786429:NJN786431 NTI786429:NTJ786431 ODE786429:ODF786431 ONA786429:ONB786431 OWW786429:OWX786431 PGS786429:PGT786431 PQO786429:PQP786431 QAK786429:QAL786431 QKG786429:QKH786431 QUC786429:QUD786431 RDY786429:RDZ786431 RNU786429:RNV786431 RXQ786429:RXR786431 SHM786429:SHN786431 SRI786429:SRJ786431 TBE786429:TBF786431 TLA786429:TLB786431 TUW786429:TUX786431 UES786429:UET786431 UOO786429:UOP786431 UYK786429:UYL786431 VIG786429:VIH786431 VSC786429:VSD786431 WBY786429:WBZ786431 WLU786429:WLV786431 WVQ786429:WVR786431 I851965:J851967 JE851965:JF851967 TA851965:TB851967 ACW851965:ACX851967 AMS851965:AMT851967 AWO851965:AWP851967 BGK851965:BGL851967 BQG851965:BQH851967 CAC851965:CAD851967 CJY851965:CJZ851967 CTU851965:CTV851967 DDQ851965:DDR851967 DNM851965:DNN851967 DXI851965:DXJ851967 EHE851965:EHF851967 ERA851965:ERB851967 FAW851965:FAX851967 FKS851965:FKT851967 FUO851965:FUP851967 GEK851965:GEL851967 GOG851965:GOH851967 GYC851965:GYD851967 HHY851965:HHZ851967 HRU851965:HRV851967 IBQ851965:IBR851967 ILM851965:ILN851967 IVI851965:IVJ851967 JFE851965:JFF851967 JPA851965:JPB851967 JYW851965:JYX851967 KIS851965:KIT851967 KSO851965:KSP851967 LCK851965:LCL851967 LMG851965:LMH851967 LWC851965:LWD851967 MFY851965:MFZ851967 MPU851965:MPV851967 MZQ851965:MZR851967 NJM851965:NJN851967 NTI851965:NTJ851967 ODE851965:ODF851967 ONA851965:ONB851967 OWW851965:OWX851967 PGS851965:PGT851967 PQO851965:PQP851967 QAK851965:QAL851967 QKG851965:QKH851967 QUC851965:QUD851967 RDY851965:RDZ851967 RNU851965:RNV851967 RXQ851965:RXR851967 SHM851965:SHN851967 SRI851965:SRJ851967 TBE851965:TBF851967 TLA851965:TLB851967 TUW851965:TUX851967 UES851965:UET851967 UOO851965:UOP851967 UYK851965:UYL851967 VIG851965:VIH851967 VSC851965:VSD851967 WBY851965:WBZ851967 WLU851965:WLV851967 WVQ851965:WVR851967 I917501:J917503 JE917501:JF917503 TA917501:TB917503 ACW917501:ACX917503 AMS917501:AMT917503 AWO917501:AWP917503 BGK917501:BGL917503 BQG917501:BQH917503 CAC917501:CAD917503 CJY917501:CJZ917503 CTU917501:CTV917503 DDQ917501:DDR917503 DNM917501:DNN917503 DXI917501:DXJ917503 EHE917501:EHF917503 ERA917501:ERB917503 FAW917501:FAX917503 FKS917501:FKT917503 FUO917501:FUP917503 GEK917501:GEL917503 GOG917501:GOH917503 GYC917501:GYD917503 HHY917501:HHZ917503 HRU917501:HRV917503 IBQ917501:IBR917503 ILM917501:ILN917503 IVI917501:IVJ917503 JFE917501:JFF917503 JPA917501:JPB917503 JYW917501:JYX917503 KIS917501:KIT917503 KSO917501:KSP917503 LCK917501:LCL917503 LMG917501:LMH917503 LWC917501:LWD917503 MFY917501:MFZ917503 MPU917501:MPV917503 MZQ917501:MZR917503 NJM917501:NJN917503 NTI917501:NTJ917503 ODE917501:ODF917503 ONA917501:ONB917503 OWW917501:OWX917503 PGS917501:PGT917503 PQO917501:PQP917503 QAK917501:QAL917503 QKG917501:QKH917503 QUC917501:QUD917503 RDY917501:RDZ917503 RNU917501:RNV917503 RXQ917501:RXR917503 SHM917501:SHN917503 SRI917501:SRJ917503 TBE917501:TBF917503 TLA917501:TLB917503 TUW917501:TUX917503 UES917501:UET917503 UOO917501:UOP917503 UYK917501:UYL917503 VIG917501:VIH917503 VSC917501:VSD917503 WBY917501:WBZ917503 WLU917501:WLV917503 WVQ917501:WVR917503 I983037:J983039 JE983037:JF983039 TA983037:TB983039 ACW983037:ACX983039 AMS983037:AMT983039 AWO983037:AWP983039 BGK983037:BGL983039 BQG983037:BQH983039 CAC983037:CAD983039 CJY983037:CJZ983039 CTU983037:CTV983039 DDQ983037:DDR983039 DNM983037:DNN983039 DXI983037:DXJ983039 EHE983037:EHF983039 ERA983037:ERB983039 FAW983037:FAX983039 FKS983037:FKT983039 FUO983037:FUP983039 GEK983037:GEL983039 GOG983037:GOH983039 GYC983037:GYD983039 HHY983037:HHZ983039 HRU983037:HRV983039 IBQ983037:IBR983039 ILM983037:ILN983039 IVI983037:IVJ983039 JFE983037:JFF983039 JPA983037:JPB983039 JYW983037:JYX983039 KIS983037:KIT983039 KSO983037:KSP983039 LCK983037:LCL983039 LMG983037:LMH983039 LWC983037:LWD983039 MFY983037:MFZ983039 MPU983037:MPV983039 MZQ983037:MZR983039 NJM983037:NJN983039 NTI983037:NTJ983039 ODE983037:ODF983039 ONA983037:ONB983039 OWW983037:OWX983039 PGS983037:PGT983039 PQO983037:PQP983039 QAK983037:QAL983039 QKG983037:QKH983039 QUC983037:QUD983039 RDY983037:RDZ983039 RNU983037:RNV983039 RXQ983037:RXR983039 SHM983037:SHN983039 SRI983037:SRJ983039 TBE983037:TBF983039 TLA983037:TLB983039 TUW983037:TUX983039 UES983037:UET983039 UOO983037:UOP983039 UYK983037:UYL983039 VIG983037:VIH983039 VSC983037:VSD983039 WBY983037:WBZ983039 WLU983037:WLV983039 WVQ983037:WVR983039 WVL9:WVR9 WLP9:WLV9 WBT9:WBZ9 VRX9:VSD9 VIB9:VIH9 UYF9:UYL9 UOJ9:UOP9 UEN9:UET9 TUR9:TUX9 TKV9:TLB9 TAZ9:TBF9 SRD9:SRJ9 SHH9:SHN9 RXL9:RXR9 RNP9:RNV9 RDT9:RDZ9 QTX9:QUD9 QKB9:QKH9 QAF9:QAL9 PQJ9:PQP9 PGN9:PGT9 OWR9:OWX9 OMV9:ONB9 OCZ9:ODF9 NTD9:NTJ9 NJH9:NJN9 MZL9:MZR9 MPP9:MPV9 MFT9:MFZ9 LVX9:LWD9 LMB9:LMH9 LCF9:LCL9 KSJ9:KSP9 KIN9:KIT9 JYR9:JYX9 JOV9:JPB9 JEZ9:JFF9 IVD9:IVJ9 ILH9:ILN9 IBL9:IBR9 HRP9:HRV9 HHT9:HHZ9 GXX9:GYD9 GOB9:GOH9 GEF9:GEL9 FUJ9:FUP9 FKN9:FKT9 FAR9:FAX9 EQV9:ERB9 EGZ9:EHF9 DXD9:DXJ9 DNH9:DNN9 DDL9:DDR9 CTP9:CTV9 CJT9:CJZ9 BZX9:CAD9 BQB9:BQH9 BGF9:BGL9 AWJ9:AWP9 AMN9:AMT9 ACR9:ACX9 SV9:TB9 IZ9:JF9 D9:J9" xr:uid="{00000000-0002-0000-0200-000002000000}"/>
    <dataValidation type="list" allowBlank="1" showInputMessage="1" showErrorMessage="1" sqref="D65518:E65518 IZ65518:JA65518 SV65518:SW65518 ACR65518:ACS65518 AMN65518:AMO65518 AWJ65518:AWK65518 BGF65518:BGG65518 BQB65518:BQC65518 BZX65518:BZY65518 CJT65518:CJU65518 CTP65518:CTQ65518 DDL65518:DDM65518 DNH65518:DNI65518 DXD65518:DXE65518 EGZ65518:EHA65518 EQV65518:EQW65518 FAR65518:FAS65518 FKN65518:FKO65518 FUJ65518:FUK65518 GEF65518:GEG65518 GOB65518:GOC65518 GXX65518:GXY65518 HHT65518:HHU65518 HRP65518:HRQ65518 IBL65518:IBM65518 ILH65518:ILI65518 IVD65518:IVE65518 JEZ65518:JFA65518 JOV65518:JOW65518 JYR65518:JYS65518 KIN65518:KIO65518 KSJ65518:KSK65518 LCF65518:LCG65518 LMB65518:LMC65518 LVX65518:LVY65518 MFT65518:MFU65518 MPP65518:MPQ65518 MZL65518:MZM65518 NJH65518:NJI65518 NTD65518:NTE65518 OCZ65518:ODA65518 OMV65518:OMW65518 OWR65518:OWS65518 PGN65518:PGO65518 PQJ65518:PQK65518 QAF65518:QAG65518 QKB65518:QKC65518 QTX65518:QTY65518 RDT65518:RDU65518 RNP65518:RNQ65518 RXL65518:RXM65518 SHH65518:SHI65518 SRD65518:SRE65518 TAZ65518:TBA65518 TKV65518:TKW65518 TUR65518:TUS65518 UEN65518:UEO65518 UOJ65518:UOK65518 UYF65518:UYG65518 VIB65518:VIC65518 VRX65518:VRY65518 WBT65518:WBU65518 WLP65518:WLQ65518 WVL65518:WVM65518 D131054:E131054 IZ131054:JA131054 SV131054:SW131054 ACR131054:ACS131054 AMN131054:AMO131054 AWJ131054:AWK131054 BGF131054:BGG131054 BQB131054:BQC131054 BZX131054:BZY131054 CJT131054:CJU131054 CTP131054:CTQ131054 DDL131054:DDM131054 DNH131054:DNI131054 DXD131054:DXE131054 EGZ131054:EHA131054 EQV131054:EQW131054 FAR131054:FAS131054 FKN131054:FKO131054 FUJ131054:FUK131054 GEF131054:GEG131054 GOB131054:GOC131054 GXX131054:GXY131054 HHT131054:HHU131054 HRP131054:HRQ131054 IBL131054:IBM131054 ILH131054:ILI131054 IVD131054:IVE131054 JEZ131054:JFA131054 JOV131054:JOW131054 JYR131054:JYS131054 KIN131054:KIO131054 KSJ131054:KSK131054 LCF131054:LCG131054 LMB131054:LMC131054 LVX131054:LVY131054 MFT131054:MFU131054 MPP131054:MPQ131054 MZL131054:MZM131054 NJH131054:NJI131054 NTD131054:NTE131054 OCZ131054:ODA131054 OMV131054:OMW131054 OWR131054:OWS131054 PGN131054:PGO131054 PQJ131054:PQK131054 QAF131054:QAG131054 QKB131054:QKC131054 QTX131054:QTY131054 RDT131054:RDU131054 RNP131054:RNQ131054 RXL131054:RXM131054 SHH131054:SHI131054 SRD131054:SRE131054 TAZ131054:TBA131054 TKV131054:TKW131054 TUR131054:TUS131054 UEN131054:UEO131054 UOJ131054:UOK131054 UYF131054:UYG131054 VIB131054:VIC131054 VRX131054:VRY131054 WBT131054:WBU131054 WLP131054:WLQ131054 WVL131054:WVM131054 D196590:E196590 IZ196590:JA196590 SV196590:SW196590 ACR196590:ACS196590 AMN196590:AMO196590 AWJ196590:AWK196590 BGF196590:BGG196590 BQB196590:BQC196590 BZX196590:BZY196590 CJT196590:CJU196590 CTP196590:CTQ196590 DDL196590:DDM196590 DNH196590:DNI196590 DXD196590:DXE196590 EGZ196590:EHA196590 EQV196590:EQW196590 FAR196590:FAS196590 FKN196590:FKO196590 FUJ196590:FUK196590 GEF196590:GEG196590 GOB196590:GOC196590 GXX196590:GXY196590 HHT196590:HHU196590 HRP196590:HRQ196590 IBL196590:IBM196590 ILH196590:ILI196590 IVD196590:IVE196590 JEZ196590:JFA196590 JOV196590:JOW196590 JYR196590:JYS196590 KIN196590:KIO196590 KSJ196590:KSK196590 LCF196590:LCG196590 LMB196590:LMC196590 LVX196590:LVY196590 MFT196590:MFU196590 MPP196590:MPQ196590 MZL196590:MZM196590 NJH196590:NJI196590 NTD196590:NTE196590 OCZ196590:ODA196590 OMV196590:OMW196590 OWR196590:OWS196590 PGN196590:PGO196590 PQJ196590:PQK196590 QAF196590:QAG196590 QKB196590:QKC196590 QTX196590:QTY196590 RDT196590:RDU196590 RNP196590:RNQ196590 RXL196590:RXM196590 SHH196590:SHI196590 SRD196590:SRE196590 TAZ196590:TBA196590 TKV196590:TKW196590 TUR196590:TUS196590 UEN196590:UEO196590 UOJ196590:UOK196590 UYF196590:UYG196590 VIB196590:VIC196590 VRX196590:VRY196590 WBT196590:WBU196590 WLP196590:WLQ196590 WVL196590:WVM196590 D262126:E262126 IZ262126:JA262126 SV262126:SW262126 ACR262126:ACS262126 AMN262126:AMO262126 AWJ262126:AWK262126 BGF262126:BGG262126 BQB262126:BQC262126 BZX262126:BZY262126 CJT262126:CJU262126 CTP262126:CTQ262126 DDL262126:DDM262126 DNH262126:DNI262126 DXD262126:DXE262126 EGZ262126:EHA262126 EQV262126:EQW262126 FAR262126:FAS262126 FKN262126:FKO262126 FUJ262126:FUK262126 GEF262126:GEG262126 GOB262126:GOC262126 GXX262126:GXY262126 HHT262126:HHU262126 HRP262126:HRQ262126 IBL262126:IBM262126 ILH262126:ILI262126 IVD262126:IVE262126 JEZ262126:JFA262126 JOV262126:JOW262126 JYR262126:JYS262126 KIN262126:KIO262126 KSJ262126:KSK262126 LCF262126:LCG262126 LMB262126:LMC262126 LVX262126:LVY262126 MFT262126:MFU262126 MPP262126:MPQ262126 MZL262126:MZM262126 NJH262126:NJI262126 NTD262126:NTE262126 OCZ262126:ODA262126 OMV262126:OMW262126 OWR262126:OWS262126 PGN262126:PGO262126 PQJ262126:PQK262126 QAF262126:QAG262126 QKB262126:QKC262126 QTX262126:QTY262126 RDT262126:RDU262126 RNP262126:RNQ262126 RXL262126:RXM262126 SHH262126:SHI262126 SRD262126:SRE262126 TAZ262126:TBA262126 TKV262126:TKW262126 TUR262126:TUS262126 UEN262126:UEO262126 UOJ262126:UOK262126 UYF262126:UYG262126 VIB262126:VIC262126 VRX262126:VRY262126 WBT262126:WBU262126 WLP262126:WLQ262126 WVL262126:WVM262126 D327662:E327662 IZ327662:JA327662 SV327662:SW327662 ACR327662:ACS327662 AMN327662:AMO327662 AWJ327662:AWK327662 BGF327662:BGG327662 BQB327662:BQC327662 BZX327662:BZY327662 CJT327662:CJU327662 CTP327662:CTQ327662 DDL327662:DDM327662 DNH327662:DNI327662 DXD327662:DXE327662 EGZ327662:EHA327662 EQV327662:EQW327662 FAR327662:FAS327662 FKN327662:FKO327662 FUJ327662:FUK327662 GEF327662:GEG327662 GOB327662:GOC327662 GXX327662:GXY327662 HHT327662:HHU327662 HRP327662:HRQ327662 IBL327662:IBM327662 ILH327662:ILI327662 IVD327662:IVE327662 JEZ327662:JFA327662 JOV327662:JOW327662 JYR327662:JYS327662 KIN327662:KIO327662 KSJ327662:KSK327662 LCF327662:LCG327662 LMB327662:LMC327662 LVX327662:LVY327662 MFT327662:MFU327662 MPP327662:MPQ327662 MZL327662:MZM327662 NJH327662:NJI327662 NTD327662:NTE327662 OCZ327662:ODA327662 OMV327662:OMW327662 OWR327662:OWS327662 PGN327662:PGO327662 PQJ327662:PQK327662 QAF327662:QAG327662 QKB327662:QKC327662 QTX327662:QTY327662 RDT327662:RDU327662 RNP327662:RNQ327662 RXL327662:RXM327662 SHH327662:SHI327662 SRD327662:SRE327662 TAZ327662:TBA327662 TKV327662:TKW327662 TUR327662:TUS327662 UEN327662:UEO327662 UOJ327662:UOK327662 UYF327662:UYG327662 VIB327662:VIC327662 VRX327662:VRY327662 WBT327662:WBU327662 WLP327662:WLQ327662 WVL327662:WVM327662 D393198:E393198 IZ393198:JA393198 SV393198:SW393198 ACR393198:ACS393198 AMN393198:AMO393198 AWJ393198:AWK393198 BGF393198:BGG393198 BQB393198:BQC393198 BZX393198:BZY393198 CJT393198:CJU393198 CTP393198:CTQ393198 DDL393198:DDM393198 DNH393198:DNI393198 DXD393198:DXE393198 EGZ393198:EHA393198 EQV393198:EQW393198 FAR393198:FAS393198 FKN393198:FKO393198 FUJ393198:FUK393198 GEF393198:GEG393198 GOB393198:GOC393198 GXX393198:GXY393198 HHT393198:HHU393198 HRP393198:HRQ393198 IBL393198:IBM393198 ILH393198:ILI393198 IVD393198:IVE393198 JEZ393198:JFA393198 JOV393198:JOW393198 JYR393198:JYS393198 KIN393198:KIO393198 KSJ393198:KSK393198 LCF393198:LCG393198 LMB393198:LMC393198 LVX393198:LVY393198 MFT393198:MFU393198 MPP393198:MPQ393198 MZL393198:MZM393198 NJH393198:NJI393198 NTD393198:NTE393198 OCZ393198:ODA393198 OMV393198:OMW393198 OWR393198:OWS393198 PGN393198:PGO393198 PQJ393198:PQK393198 QAF393198:QAG393198 QKB393198:QKC393198 QTX393198:QTY393198 RDT393198:RDU393198 RNP393198:RNQ393198 RXL393198:RXM393198 SHH393198:SHI393198 SRD393198:SRE393198 TAZ393198:TBA393198 TKV393198:TKW393198 TUR393198:TUS393198 UEN393198:UEO393198 UOJ393198:UOK393198 UYF393198:UYG393198 VIB393198:VIC393198 VRX393198:VRY393198 WBT393198:WBU393198 WLP393198:WLQ393198 WVL393198:WVM393198 D458734:E458734 IZ458734:JA458734 SV458734:SW458734 ACR458734:ACS458734 AMN458734:AMO458734 AWJ458734:AWK458734 BGF458734:BGG458734 BQB458734:BQC458734 BZX458734:BZY458734 CJT458734:CJU458734 CTP458734:CTQ458734 DDL458734:DDM458734 DNH458734:DNI458734 DXD458734:DXE458734 EGZ458734:EHA458734 EQV458734:EQW458734 FAR458734:FAS458734 FKN458734:FKO458734 FUJ458734:FUK458734 GEF458734:GEG458734 GOB458734:GOC458734 GXX458734:GXY458734 HHT458734:HHU458734 HRP458734:HRQ458734 IBL458734:IBM458734 ILH458734:ILI458734 IVD458734:IVE458734 JEZ458734:JFA458734 JOV458734:JOW458734 JYR458734:JYS458734 KIN458734:KIO458734 KSJ458734:KSK458734 LCF458734:LCG458734 LMB458734:LMC458734 LVX458734:LVY458734 MFT458734:MFU458734 MPP458734:MPQ458734 MZL458734:MZM458734 NJH458734:NJI458734 NTD458734:NTE458734 OCZ458734:ODA458734 OMV458734:OMW458734 OWR458734:OWS458734 PGN458734:PGO458734 PQJ458734:PQK458734 QAF458734:QAG458734 QKB458734:QKC458734 QTX458734:QTY458734 RDT458734:RDU458734 RNP458734:RNQ458734 RXL458734:RXM458734 SHH458734:SHI458734 SRD458734:SRE458734 TAZ458734:TBA458734 TKV458734:TKW458734 TUR458734:TUS458734 UEN458734:UEO458734 UOJ458734:UOK458734 UYF458734:UYG458734 VIB458734:VIC458734 VRX458734:VRY458734 WBT458734:WBU458734 WLP458734:WLQ458734 WVL458734:WVM458734 D524270:E524270 IZ524270:JA524270 SV524270:SW524270 ACR524270:ACS524270 AMN524270:AMO524270 AWJ524270:AWK524270 BGF524270:BGG524270 BQB524270:BQC524270 BZX524270:BZY524270 CJT524270:CJU524270 CTP524270:CTQ524270 DDL524270:DDM524270 DNH524270:DNI524270 DXD524270:DXE524270 EGZ524270:EHA524270 EQV524270:EQW524270 FAR524270:FAS524270 FKN524270:FKO524270 FUJ524270:FUK524270 GEF524270:GEG524270 GOB524270:GOC524270 GXX524270:GXY524270 HHT524270:HHU524270 HRP524270:HRQ524270 IBL524270:IBM524270 ILH524270:ILI524270 IVD524270:IVE524270 JEZ524270:JFA524270 JOV524270:JOW524270 JYR524270:JYS524270 KIN524270:KIO524270 KSJ524270:KSK524270 LCF524270:LCG524270 LMB524270:LMC524270 LVX524270:LVY524270 MFT524270:MFU524270 MPP524270:MPQ524270 MZL524270:MZM524270 NJH524270:NJI524270 NTD524270:NTE524270 OCZ524270:ODA524270 OMV524270:OMW524270 OWR524270:OWS524270 PGN524270:PGO524270 PQJ524270:PQK524270 QAF524270:QAG524270 QKB524270:QKC524270 QTX524270:QTY524270 RDT524270:RDU524270 RNP524270:RNQ524270 RXL524270:RXM524270 SHH524270:SHI524270 SRD524270:SRE524270 TAZ524270:TBA524270 TKV524270:TKW524270 TUR524270:TUS524270 UEN524270:UEO524270 UOJ524270:UOK524270 UYF524270:UYG524270 VIB524270:VIC524270 VRX524270:VRY524270 WBT524270:WBU524270 WLP524270:WLQ524270 WVL524270:WVM524270 D589806:E589806 IZ589806:JA589806 SV589806:SW589806 ACR589806:ACS589806 AMN589806:AMO589806 AWJ589806:AWK589806 BGF589806:BGG589806 BQB589806:BQC589806 BZX589806:BZY589806 CJT589806:CJU589806 CTP589806:CTQ589806 DDL589806:DDM589806 DNH589806:DNI589806 DXD589806:DXE589806 EGZ589806:EHA589806 EQV589806:EQW589806 FAR589806:FAS589806 FKN589806:FKO589806 FUJ589806:FUK589806 GEF589806:GEG589806 GOB589806:GOC589806 GXX589806:GXY589806 HHT589806:HHU589806 HRP589806:HRQ589806 IBL589806:IBM589806 ILH589806:ILI589806 IVD589806:IVE589806 JEZ589806:JFA589806 JOV589806:JOW589806 JYR589806:JYS589806 KIN589806:KIO589806 KSJ589806:KSK589806 LCF589806:LCG589806 LMB589806:LMC589806 LVX589806:LVY589806 MFT589806:MFU589806 MPP589806:MPQ589806 MZL589806:MZM589806 NJH589806:NJI589806 NTD589806:NTE589806 OCZ589806:ODA589806 OMV589806:OMW589806 OWR589806:OWS589806 PGN589806:PGO589806 PQJ589806:PQK589806 QAF589806:QAG589806 QKB589806:QKC589806 QTX589806:QTY589806 RDT589806:RDU589806 RNP589806:RNQ589806 RXL589806:RXM589806 SHH589806:SHI589806 SRD589806:SRE589806 TAZ589806:TBA589806 TKV589806:TKW589806 TUR589806:TUS589806 UEN589806:UEO589806 UOJ589806:UOK589806 UYF589806:UYG589806 VIB589806:VIC589806 VRX589806:VRY589806 WBT589806:WBU589806 WLP589806:WLQ589806 WVL589806:WVM589806 D655342:E655342 IZ655342:JA655342 SV655342:SW655342 ACR655342:ACS655342 AMN655342:AMO655342 AWJ655342:AWK655342 BGF655342:BGG655342 BQB655342:BQC655342 BZX655342:BZY655342 CJT655342:CJU655342 CTP655342:CTQ655342 DDL655342:DDM655342 DNH655342:DNI655342 DXD655342:DXE655342 EGZ655342:EHA655342 EQV655342:EQW655342 FAR655342:FAS655342 FKN655342:FKO655342 FUJ655342:FUK655342 GEF655342:GEG655342 GOB655342:GOC655342 GXX655342:GXY655342 HHT655342:HHU655342 HRP655342:HRQ655342 IBL655342:IBM655342 ILH655342:ILI655342 IVD655342:IVE655342 JEZ655342:JFA655342 JOV655342:JOW655342 JYR655342:JYS655342 KIN655342:KIO655342 KSJ655342:KSK655342 LCF655342:LCG655342 LMB655342:LMC655342 LVX655342:LVY655342 MFT655342:MFU655342 MPP655342:MPQ655342 MZL655342:MZM655342 NJH655342:NJI655342 NTD655342:NTE655342 OCZ655342:ODA655342 OMV655342:OMW655342 OWR655342:OWS655342 PGN655342:PGO655342 PQJ655342:PQK655342 QAF655342:QAG655342 QKB655342:QKC655342 QTX655342:QTY655342 RDT655342:RDU655342 RNP655342:RNQ655342 RXL655342:RXM655342 SHH655342:SHI655342 SRD655342:SRE655342 TAZ655342:TBA655342 TKV655342:TKW655342 TUR655342:TUS655342 UEN655342:UEO655342 UOJ655342:UOK655342 UYF655342:UYG655342 VIB655342:VIC655342 VRX655342:VRY655342 WBT655342:WBU655342 WLP655342:WLQ655342 WVL655342:WVM655342 D720878:E720878 IZ720878:JA720878 SV720878:SW720878 ACR720878:ACS720878 AMN720878:AMO720878 AWJ720878:AWK720878 BGF720878:BGG720878 BQB720878:BQC720878 BZX720878:BZY720878 CJT720878:CJU720878 CTP720878:CTQ720878 DDL720878:DDM720878 DNH720878:DNI720878 DXD720878:DXE720878 EGZ720878:EHA720878 EQV720878:EQW720878 FAR720878:FAS720878 FKN720878:FKO720878 FUJ720878:FUK720878 GEF720878:GEG720878 GOB720878:GOC720878 GXX720878:GXY720878 HHT720878:HHU720878 HRP720878:HRQ720878 IBL720878:IBM720878 ILH720878:ILI720878 IVD720878:IVE720878 JEZ720878:JFA720878 JOV720878:JOW720878 JYR720878:JYS720878 KIN720878:KIO720878 KSJ720878:KSK720878 LCF720878:LCG720878 LMB720878:LMC720878 LVX720878:LVY720878 MFT720878:MFU720878 MPP720878:MPQ720878 MZL720878:MZM720878 NJH720878:NJI720878 NTD720878:NTE720878 OCZ720878:ODA720878 OMV720878:OMW720878 OWR720878:OWS720878 PGN720878:PGO720878 PQJ720878:PQK720878 QAF720878:QAG720878 QKB720878:QKC720878 QTX720878:QTY720878 RDT720878:RDU720878 RNP720878:RNQ720878 RXL720878:RXM720878 SHH720878:SHI720878 SRD720878:SRE720878 TAZ720878:TBA720878 TKV720878:TKW720878 TUR720878:TUS720878 UEN720878:UEO720878 UOJ720878:UOK720878 UYF720878:UYG720878 VIB720878:VIC720878 VRX720878:VRY720878 WBT720878:WBU720878 WLP720878:WLQ720878 WVL720878:WVM720878 D786414:E786414 IZ786414:JA786414 SV786414:SW786414 ACR786414:ACS786414 AMN786414:AMO786414 AWJ786414:AWK786414 BGF786414:BGG786414 BQB786414:BQC786414 BZX786414:BZY786414 CJT786414:CJU786414 CTP786414:CTQ786414 DDL786414:DDM786414 DNH786414:DNI786414 DXD786414:DXE786414 EGZ786414:EHA786414 EQV786414:EQW786414 FAR786414:FAS786414 FKN786414:FKO786414 FUJ786414:FUK786414 GEF786414:GEG786414 GOB786414:GOC786414 GXX786414:GXY786414 HHT786414:HHU786414 HRP786414:HRQ786414 IBL786414:IBM786414 ILH786414:ILI786414 IVD786414:IVE786414 JEZ786414:JFA786414 JOV786414:JOW786414 JYR786414:JYS786414 KIN786414:KIO786414 KSJ786414:KSK786414 LCF786414:LCG786414 LMB786414:LMC786414 LVX786414:LVY786414 MFT786414:MFU786414 MPP786414:MPQ786414 MZL786414:MZM786414 NJH786414:NJI786414 NTD786414:NTE786414 OCZ786414:ODA786414 OMV786414:OMW786414 OWR786414:OWS786414 PGN786414:PGO786414 PQJ786414:PQK786414 QAF786414:QAG786414 QKB786414:QKC786414 QTX786414:QTY786414 RDT786414:RDU786414 RNP786414:RNQ786414 RXL786414:RXM786414 SHH786414:SHI786414 SRD786414:SRE786414 TAZ786414:TBA786414 TKV786414:TKW786414 TUR786414:TUS786414 UEN786414:UEO786414 UOJ786414:UOK786414 UYF786414:UYG786414 VIB786414:VIC786414 VRX786414:VRY786414 WBT786414:WBU786414 WLP786414:WLQ786414 WVL786414:WVM786414 D851950:E851950 IZ851950:JA851950 SV851950:SW851950 ACR851950:ACS851950 AMN851950:AMO851950 AWJ851950:AWK851950 BGF851950:BGG851950 BQB851950:BQC851950 BZX851950:BZY851950 CJT851950:CJU851950 CTP851950:CTQ851950 DDL851950:DDM851950 DNH851950:DNI851950 DXD851950:DXE851950 EGZ851950:EHA851950 EQV851950:EQW851950 FAR851950:FAS851950 FKN851950:FKO851950 FUJ851950:FUK851950 GEF851950:GEG851950 GOB851950:GOC851950 GXX851950:GXY851950 HHT851950:HHU851950 HRP851950:HRQ851950 IBL851950:IBM851950 ILH851950:ILI851950 IVD851950:IVE851950 JEZ851950:JFA851950 JOV851950:JOW851950 JYR851950:JYS851950 KIN851950:KIO851950 KSJ851950:KSK851950 LCF851950:LCG851950 LMB851950:LMC851950 LVX851950:LVY851950 MFT851950:MFU851950 MPP851950:MPQ851950 MZL851950:MZM851950 NJH851950:NJI851950 NTD851950:NTE851950 OCZ851950:ODA851950 OMV851950:OMW851950 OWR851950:OWS851950 PGN851950:PGO851950 PQJ851950:PQK851950 QAF851950:QAG851950 QKB851950:QKC851950 QTX851950:QTY851950 RDT851950:RDU851950 RNP851950:RNQ851950 RXL851950:RXM851950 SHH851950:SHI851950 SRD851950:SRE851950 TAZ851950:TBA851950 TKV851950:TKW851950 TUR851950:TUS851950 UEN851950:UEO851950 UOJ851950:UOK851950 UYF851950:UYG851950 VIB851950:VIC851950 VRX851950:VRY851950 WBT851950:WBU851950 WLP851950:WLQ851950 WVL851950:WVM851950 D917486:E917486 IZ917486:JA917486 SV917486:SW917486 ACR917486:ACS917486 AMN917486:AMO917486 AWJ917486:AWK917486 BGF917486:BGG917486 BQB917486:BQC917486 BZX917486:BZY917486 CJT917486:CJU917486 CTP917486:CTQ917486 DDL917486:DDM917486 DNH917486:DNI917486 DXD917486:DXE917486 EGZ917486:EHA917486 EQV917486:EQW917486 FAR917486:FAS917486 FKN917486:FKO917486 FUJ917486:FUK917486 GEF917486:GEG917486 GOB917486:GOC917486 GXX917486:GXY917486 HHT917486:HHU917486 HRP917486:HRQ917486 IBL917486:IBM917486 ILH917486:ILI917486 IVD917486:IVE917486 JEZ917486:JFA917486 JOV917486:JOW917486 JYR917486:JYS917486 KIN917486:KIO917486 KSJ917486:KSK917486 LCF917486:LCG917486 LMB917486:LMC917486 LVX917486:LVY917486 MFT917486:MFU917486 MPP917486:MPQ917486 MZL917486:MZM917486 NJH917486:NJI917486 NTD917486:NTE917486 OCZ917486:ODA917486 OMV917486:OMW917486 OWR917486:OWS917486 PGN917486:PGO917486 PQJ917486:PQK917486 QAF917486:QAG917486 QKB917486:QKC917486 QTX917486:QTY917486 RDT917486:RDU917486 RNP917486:RNQ917486 RXL917486:RXM917486 SHH917486:SHI917486 SRD917486:SRE917486 TAZ917486:TBA917486 TKV917486:TKW917486 TUR917486:TUS917486 UEN917486:UEO917486 UOJ917486:UOK917486 UYF917486:UYG917486 VIB917486:VIC917486 VRX917486:VRY917486 WBT917486:WBU917486 WLP917486:WLQ917486 WVL917486:WVM917486 D983022:E983022 IZ983022:JA983022 SV983022:SW983022 ACR983022:ACS983022 AMN983022:AMO983022 AWJ983022:AWK983022 BGF983022:BGG983022 BQB983022:BQC983022 BZX983022:BZY983022 CJT983022:CJU983022 CTP983022:CTQ983022 DDL983022:DDM983022 DNH983022:DNI983022 DXD983022:DXE983022 EGZ983022:EHA983022 EQV983022:EQW983022 FAR983022:FAS983022 FKN983022:FKO983022 FUJ983022:FUK983022 GEF983022:GEG983022 GOB983022:GOC983022 GXX983022:GXY983022 HHT983022:HHU983022 HRP983022:HRQ983022 IBL983022:IBM983022 ILH983022:ILI983022 IVD983022:IVE983022 JEZ983022:JFA983022 JOV983022:JOW983022 JYR983022:JYS983022 KIN983022:KIO983022 KSJ983022:KSK983022 LCF983022:LCG983022 LMB983022:LMC983022 LVX983022:LVY983022 MFT983022:MFU983022 MPP983022:MPQ983022 MZL983022:MZM983022 NJH983022:NJI983022 NTD983022:NTE983022 OCZ983022:ODA983022 OMV983022:OMW983022 OWR983022:OWS983022 PGN983022:PGO983022 PQJ983022:PQK983022 QAF983022:QAG983022 QKB983022:QKC983022 QTX983022:QTY983022 RDT983022:RDU983022 RNP983022:RNQ983022 RXL983022:RXM983022 SHH983022:SHI983022 SRD983022:SRE983022 TAZ983022:TBA983022 TKV983022:TKW983022 TUR983022:TUS983022 UEN983022:UEO983022 UOJ983022:UOK983022 UYF983022:UYG983022 VIB983022:VIC983022 VRX983022:VRY983022 WBT983022:WBU983022 WLP983022:WLQ983022 WVL983022:WVM983022" xr:uid="{00000000-0002-0000-0200-000003000000}">
      <formula1>"1.新規,2.更新"</formula1>
    </dataValidation>
    <dataValidation type="list" imeMode="halfAlpha" allowBlank="1" showInputMessage="1" showErrorMessage="1"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35 IZ65535 SV65535 ACR65535 AMN65535 AWJ65535 BGF65535 BQB65535 BZX65535 CJT65535 CTP65535 DDL65535 DNH65535 DXD65535 EGZ65535 EQV65535 FAR65535 FKN65535 FUJ65535 GEF65535 GOB65535 GXX65535 HHT65535 HRP65535 IBL65535 ILH65535 IVD65535 JEZ65535 JOV65535 JYR65535 KIN65535 KSJ65535 LCF65535 LMB65535 LVX65535 MFT65535 MPP65535 MZL65535 NJH65535 NTD65535 OCZ65535 OMV65535 OWR65535 PGN65535 PQJ65535 QAF65535 QKB65535 QTX65535 RDT65535 RNP65535 RXL65535 SHH65535 SRD65535 TAZ65535 TKV65535 TUR65535 UEN65535 UOJ65535 UYF65535 VIB65535 VRX65535 WBT65535 WLP65535 WVL65535 D131071 IZ131071 SV131071 ACR131071 AMN131071 AWJ131071 BGF131071 BQB131071 BZX131071 CJT131071 CTP131071 DDL131071 DNH131071 DXD131071 EGZ131071 EQV131071 FAR131071 FKN131071 FUJ131071 GEF131071 GOB131071 GXX131071 HHT131071 HRP131071 IBL131071 ILH131071 IVD131071 JEZ131071 JOV131071 JYR131071 KIN131071 KSJ131071 LCF131071 LMB131071 LVX131071 MFT131071 MPP131071 MZL131071 NJH131071 NTD131071 OCZ131071 OMV131071 OWR131071 PGN131071 PQJ131071 QAF131071 QKB131071 QTX131071 RDT131071 RNP131071 RXL131071 SHH131071 SRD131071 TAZ131071 TKV131071 TUR131071 UEN131071 UOJ131071 UYF131071 VIB131071 VRX131071 WBT131071 WLP131071 WVL131071 D196607 IZ196607 SV196607 ACR196607 AMN196607 AWJ196607 BGF196607 BQB196607 BZX196607 CJT196607 CTP196607 DDL196607 DNH196607 DXD196607 EGZ196607 EQV196607 FAR196607 FKN196607 FUJ196607 GEF196607 GOB196607 GXX196607 HHT196607 HRP196607 IBL196607 ILH196607 IVD196607 JEZ196607 JOV196607 JYR196607 KIN196607 KSJ196607 LCF196607 LMB196607 LVX196607 MFT196607 MPP196607 MZL196607 NJH196607 NTD196607 OCZ196607 OMV196607 OWR196607 PGN196607 PQJ196607 QAF196607 QKB196607 QTX196607 RDT196607 RNP196607 RXL196607 SHH196607 SRD196607 TAZ196607 TKV196607 TUR196607 UEN196607 UOJ196607 UYF196607 VIB196607 VRX196607 WBT196607 WLP196607 WVL196607 D262143 IZ262143 SV262143 ACR262143 AMN262143 AWJ262143 BGF262143 BQB262143 BZX262143 CJT262143 CTP262143 DDL262143 DNH262143 DXD262143 EGZ262143 EQV262143 FAR262143 FKN262143 FUJ262143 GEF262143 GOB262143 GXX262143 HHT262143 HRP262143 IBL262143 ILH262143 IVD262143 JEZ262143 JOV262143 JYR262143 KIN262143 KSJ262143 LCF262143 LMB262143 LVX262143 MFT262143 MPP262143 MZL262143 NJH262143 NTD262143 OCZ262143 OMV262143 OWR262143 PGN262143 PQJ262143 QAF262143 QKB262143 QTX262143 RDT262143 RNP262143 RXL262143 SHH262143 SRD262143 TAZ262143 TKV262143 TUR262143 UEN262143 UOJ262143 UYF262143 VIB262143 VRX262143 WBT262143 WLP262143 WVL262143 D327679 IZ327679 SV327679 ACR327679 AMN327679 AWJ327679 BGF327679 BQB327679 BZX327679 CJT327679 CTP327679 DDL327679 DNH327679 DXD327679 EGZ327679 EQV327679 FAR327679 FKN327679 FUJ327679 GEF327679 GOB327679 GXX327679 HHT327679 HRP327679 IBL327679 ILH327679 IVD327679 JEZ327679 JOV327679 JYR327679 KIN327679 KSJ327679 LCF327679 LMB327679 LVX327679 MFT327679 MPP327679 MZL327679 NJH327679 NTD327679 OCZ327679 OMV327679 OWR327679 PGN327679 PQJ327679 QAF327679 QKB327679 QTX327679 RDT327679 RNP327679 RXL327679 SHH327679 SRD327679 TAZ327679 TKV327679 TUR327679 UEN327679 UOJ327679 UYF327679 VIB327679 VRX327679 WBT327679 WLP327679 WVL327679 D393215 IZ393215 SV393215 ACR393215 AMN393215 AWJ393215 BGF393215 BQB393215 BZX393215 CJT393215 CTP393215 DDL393215 DNH393215 DXD393215 EGZ393215 EQV393215 FAR393215 FKN393215 FUJ393215 GEF393215 GOB393215 GXX393215 HHT393215 HRP393215 IBL393215 ILH393215 IVD393215 JEZ393215 JOV393215 JYR393215 KIN393215 KSJ393215 LCF393215 LMB393215 LVX393215 MFT393215 MPP393215 MZL393215 NJH393215 NTD393215 OCZ393215 OMV393215 OWR393215 PGN393215 PQJ393215 QAF393215 QKB393215 QTX393215 RDT393215 RNP393215 RXL393215 SHH393215 SRD393215 TAZ393215 TKV393215 TUR393215 UEN393215 UOJ393215 UYF393215 VIB393215 VRX393215 WBT393215 WLP393215 WVL393215 D458751 IZ458751 SV458751 ACR458751 AMN458751 AWJ458751 BGF458751 BQB458751 BZX458751 CJT458751 CTP458751 DDL458751 DNH458751 DXD458751 EGZ458751 EQV458751 FAR458751 FKN458751 FUJ458751 GEF458751 GOB458751 GXX458751 HHT458751 HRP458751 IBL458751 ILH458751 IVD458751 JEZ458751 JOV458751 JYR458751 KIN458751 KSJ458751 LCF458751 LMB458751 LVX458751 MFT458751 MPP458751 MZL458751 NJH458751 NTD458751 OCZ458751 OMV458751 OWR458751 PGN458751 PQJ458751 QAF458751 QKB458751 QTX458751 RDT458751 RNP458751 RXL458751 SHH458751 SRD458751 TAZ458751 TKV458751 TUR458751 UEN458751 UOJ458751 UYF458751 VIB458751 VRX458751 WBT458751 WLP458751 WVL458751 D524287 IZ524287 SV524287 ACR524287 AMN524287 AWJ524287 BGF524287 BQB524287 BZX524287 CJT524287 CTP524287 DDL524287 DNH524287 DXD524287 EGZ524287 EQV524287 FAR524287 FKN524287 FUJ524287 GEF524287 GOB524287 GXX524287 HHT524287 HRP524287 IBL524287 ILH524287 IVD524287 JEZ524287 JOV524287 JYR524287 KIN524287 KSJ524287 LCF524287 LMB524287 LVX524287 MFT524287 MPP524287 MZL524287 NJH524287 NTD524287 OCZ524287 OMV524287 OWR524287 PGN524287 PQJ524287 QAF524287 QKB524287 QTX524287 RDT524287 RNP524287 RXL524287 SHH524287 SRD524287 TAZ524287 TKV524287 TUR524287 UEN524287 UOJ524287 UYF524287 VIB524287 VRX524287 WBT524287 WLP524287 WVL524287 D589823 IZ589823 SV589823 ACR589823 AMN589823 AWJ589823 BGF589823 BQB589823 BZX589823 CJT589823 CTP589823 DDL589823 DNH589823 DXD589823 EGZ589823 EQV589823 FAR589823 FKN589823 FUJ589823 GEF589823 GOB589823 GXX589823 HHT589823 HRP589823 IBL589823 ILH589823 IVD589823 JEZ589823 JOV589823 JYR589823 KIN589823 KSJ589823 LCF589823 LMB589823 LVX589823 MFT589823 MPP589823 MZL589823 NJH589823 NTD589823 OCZ589823 OMV589823 OWR589823 PGN589823 PQJ589823 QAF589823 QKB589823 QTX589823 RDT589823 RNP589823 RXL589823 SHH589823 SRD589823 TAZ589823 TKV589823 TUR589823 UEN589823 UOJ589823 UYF589823 VIB589823 VRX589823 WBT589823 WLP589823 WVL589823 D655359 IZ655359 SV655359 ACR655359 AMN655359 AWJ655359 BGF655359 BQB655359 BZX655359 CJT655359 CTP655359 DDL655359 DNH655359 DXD655359 EGZ655359 EQV655359 FAR655359 FKN655359 FUJ655359 GEF655359 GOB655359 GXX655359 HHT655359 HRP655359 IBL655359 ILH655359 IVD655359 JEZ655359 JOV655359 JYR655359 KIN655359 KSJ655359 LCF655359 LMB655359 LVX655359 MFT655359 MPP655359 MZL655359 NJH655359 NTD655359 OCZ655359 OMV655359 OWR655359 PGN655359 PQJ655359 QAF655359 QKB655359 QTX655359 RDT655359 RNP655359 RXL655359 SHH655359 SRD655359 TAZ655359 TKV655359 TUR655359 UEN655359 UOJ655359 UYF655359 VIB655359 VRX655359 WBT655359 WLP655359 WVL655359 D720895 IZ720895 SV720895 ACR720895 AMN720895 AWJ720895 BGF720895 BQB720895 BZX720895 CJT720895 CTP720895 DDL720895 DNH720895 DXD720895 EGZ720895 EQV720895 FAR720895 FKN720895 FUJ720895 GEF720895 GOB720895 GXX720895 HHT720895 HRP720895 IBL720895 ILH720895 IVD720895 JEZ720895 JOV720895 JYR720895 KIN720895 KSJ720895 LCF720895 LMB720895 LVX720895 MFT720895 MPP720895 MZL720895 NJH720895 NTD720895 OCZ720895 OMV720895 OWR720895 PGN720895 PQJ720895 QAF720895 QKB720895 QTX720895 RDT720895 RNP720895 RXL720895 SHH720895 SRD720895 TAZ720895 TKV720895 TUR720895 UEN720895 UOJ720895 UYF720895 VIB720895 VRX720895 WBT720895 WLP720895 WVL720895 D786431 IZ786431 SV786431 ACR786431 AMN786431 AWJ786431 BGF786431 BQB786431 BZX786431 CJT786431 CTP786431 DDL786431 DNH786431 DXD786431 EGZ786431 EQV786431 FAR786431 FKN786431 FUJ786431 GEF786431 GOB786431 GXX786431 HHT786431 HRP786431 IBL786431 ILH786431 IVD786431 JEZ786431 JOV786431 JYR786431 KIN786431 KSJ786431 LCF786431 LMB786431 LVX786431 MFT786431 MPP786431 MZL786431 NJH786431 NTD786431 OCZ786431 OMV786431 OWR786431 PGN786431 PQJ786431 QAF786431 QKB786431 QTX786431 RDT786431 RNP786431 RXL786431 SHH786431 SRD786431 TAZ786431 TKV786431 TUR786431 UEN786431 UOJ786431 UYF786431 VIB786431 VRX786431 WBT786431 WLP786431 WVL786431 D851967 IZ851967 SV851967 ACR851967 AMN851967 AWJ851967 BGF851967 BQB851967 BZX851967 CJT851967 CTP851967 DDL851967 DNH851967 DXD851967 EGZ851967 EQV851967 FAR851967 FKN851967 FUJ851967 GEF851967 GOB851967 GXX851967 HHT851967 HRP851967 IBL851967 ILH851967 IVD851967 JEZ851967 JOV851967 JYR851967 KIN851967 KSJ851967 LCF851967 LMB851967 LVX851967 MFT851967 MPP851967 MZL851967 NJH851967 NTD851967 OCZ851967 OMV851967 OWR851967 PGN851967 PQJ851967 QAF851967 QKB851967 QTX851967 RDT851967 RNP851967 RXL851967 SHH851967 SRD851967 TAZ851967 TKV851967 TUR851967 UEN851967 UOJ851967 UYF851967 VIB851967 VRX851967 WBT851967 WLP851967 WVL851967 D917503 IZ917503 SV917503 ACR917503 AMN917503 AWJ917503 BGF917503 BQB917503 BZX917503 CJT917503 CTP917503 DDL917503 DNH917503 DXD917503 EGZ917503 EQV917503 FAR917503 FKN917503 FUJ917503 GEF917503 GOB917503 GXX917503 HHT917503 HRP917503 IBL917503 ILH917503 IVD917503 JEZ917503 JOV917503 JYR917503 KIN917503 KSJ917503 LCF917503 LMB917503 LVX917503 MFT917503 MPP917503 MZL917503 NJH917503 NTD917503 OCZ917503 OMV917503 OWR917503 PGN917503 PQJ917503 QAF917503 QKB917503 QTX917503 RDT917503 RNP917503 RXL917503 SHH917503 SRD917503 TAZ917503 TKV917503 TUR917503 UEN917503 UOJ917503 UYF917503 VIB917503 VRX917503 WBT917503 WLP917503 WVL917503 D983039 IZ983039 SV983039 ACR983039 AMN983039 AWJ983039 BGF983039 BQB983039 BZX983039 CJT983039 CTP983039 DDL983039 DNH983039 DXD983039 EGZ983039 EQV983039 FAR983039 FKN983039 FUJ983039 GEF983039 GOB983039 GXX983039 HHT983039 HRP983039 IBL983039 ILH983039 IVD983039 JEZ983039 JOV983039 JYR983039 KIN983039 KSJ983039 LCF983039 LMB983039 LVX983039 MFT983039 MPP983039 MZL983039 NJH983039 NTD983039 OCZ983039 OMV983039 OWR983039 PGN983039 PQJ983039 QAF983039 QKB983039 QTX983039 RDT983039 RNP983039 RXL983039 SHH983039 SRD983039 TAZ983039 TKV983039 TUR983039 UEN983039 UOJ983039 UYF983039 VIB983039 VRX983039 WBT983039 WLP983039 WVL983039" xr:uid="{00000000-0002-0000-0200-000004000000}">
      <formula1>$Q$7</formula1>
    </dataValidation>
    <dataValidation type="list" imeMode="halfAlpha" allowBlank="1" showInputMessage="1" showErrorMessage="1"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34 IZ65534 SV65534 ACR65534 AMN65534 AWJ65534 BGF65534 BQB65534 BZX65534 CJT65534 CTP65534 DDL65534 DNH65534 DXD65534 EGZ65534 EQV65534 FAR65534 FKN65534 FUJ65534 GEF65534 GOB65534 GXX65534 HHT65534 HRP65534 IBL65534 ILH65534 IVD65534 JEZ65534 JOV65534 JYR65534 KIN65534 KSJ65534 LCF65534 LMB65534 LVX65534 MFT65534 MPP65534 MZL65534 NJH65534 NTD65534 OCZ65534 OMV65534 OWR65534 PGN65534 PQJ65534 QAF65534 QKB65534 QTX65534 RDT65534 RNP65534 RXL65534 SHH65534 SRD65534 TAZ65534 TKV65534 TUR65534 UEN65534 UOJ65534 UYF65534 VIB65534 VRX65534 WBT65534 WLP65534 WVL65534 D131070 IZ131070 SV131070 ACR131070 AMN131070 AWJ131070 BGF131070 BQB131070 BZX131070 CJT131070 CTP131070 DDL131070 DNH131070 DXD131070 EGZ131070 EQV131070 FAR131070 FKN131070 FUJ131070 GEF131070 GOB131070 GXX131070 HHT131070 HRP131070 IBL131070 ILH131070 IVD131070 JEZ131070 JOV131070 JYR131070 KIN131070 KSJ131070 LCF131070 LMB131070 LVX131070 MFT131070 MPP131070 MZL131070 NJH131070 NTD131070 OCZ131070 OMV131070 OWR131070 PGN131070 PQJ131070 QAF131070 QKB131070 QTX131070 RDT131070 RNP131070 RXL131070 SHH131070 SRD131070 TAZ131070 TKV131070 TUR131070 UEN131070 UOJ131070 UYF131070 VIB131070 VRX131070 WBT131070 WLP131070 WVL131070 D196606 IZ196606 SV196606 ACR196606 AMN196606 AWJ196606 BGF196606 BQB196606 BZX196606 CJT196606 CTP196606 DDL196606 DNH196606 DXD196606 EGZ196606 EQV196606 FAR196606 FKN196606 FUJ196606 GEF196606 GOB196606 GXX196606 HHT196606 HRP196606 IBL196606 ILH196606 IVD196606 JEZ196606 JOV196606 JYR196606 KIN196606 KSJ196606 LCF196606 LMB196606 LVX196606 MFT196606 MPP196606 MZL196606 NJH196606 NTD196606 OCZ196606 OMV196606 OWR196606 PGN196606 PQJ196606 QAF196606 QKB196606 QTX196606 RDT196606 RNP196606 RXL196606 SHH196606 SRD196606 TAZ196606 TKV196606 TUR196606 UEN196606 UOJ196606 UYF196606 VIB196606 VRX196606 WBT196606 WLP196606 WVL196606 D262142 IZ262142 SV262142 ACR262142 AMN262142 AWJ262142 BGF262142 BQB262142 BZX262142 CJT262142 CTP262142 DDL262142 DNH262142 DXD262142 EGZ262142 EQV262142 FAR262142 FKN262142 FUJ262142 GEF262142 GOB262142 GXX262142 HHT262142 HRP262142 IBL262142 ILH262142 IVD262142 JEZ262142 JOV262142 JYR262142 KIN262142 KSJ262142 LCF262142 LMB262142 LVX262142 MFT262142 MPP262142 MZL262142 NJH262142 NTD262142 OCZ262142 OMV262142 OWR262142 PGN262142 PQJ262142 QAF262142 QKB262142 QTX262142 RDT262142 RNP262142 RXL262142 SHH262142 SRD262142 TAZ262142 TKV262142 TUR262142 UEN262142 UOJ262142 UYF262142 VIB262142 VRX262142 WBT262142 WLP262142 WVL262142 D327678 IZ327678 SV327678 ACR327678 AMN327678 AWJ327678 BGF327678 BQB327678 BZX327678 CJT327678 CTP327678 DDL327678 DNH327678 DXD327678 EGZ327678 EQV327678 FAR327678 FKN327678 FUJ327678 GEF327678 GOB327678 GXX327678 HHT327678 HRP327678 IBL327678 ILH327678 IVD327678 JEZ327678 JOV327678 JYR327678 KIN327678 KSJ327678 LCF327678 LMB327678 LVX327678 MFT327678 MPP327678 MZL327678 NJH327678 NTD327678 OCZ327678 OMV327678 OWR327678 PGN327678 PQJ327678 QAF327678 QKB327678 QTX327678 RDT327678 RNP327678 RXL327678 SHH327678 SRD327678 TAZ327678 TKV327678 TUR327678 UEN327678 UOJ327678 UYF327678 VIB327678 VRX327678 WBT327678 WLP327678 WVL327678 D393214 IZ393214 SV393214 ACR393214 AMN393214 AWJ393214 BGF393214 BQB393214 BZX393214 CJT393214 CTP393214 DDL393214 DNH393214 DXD393214 EGZ393214 EQV393214 FAR393214 FKN393214 FUJ393214 GEF393214 GOB393214 GXX393214 HHT393214 HRP393214 IBL393214 ILH393214 IVD393214 JEZ393214 JOV393214 JYR393214 KIN393214 KSJ393214 LCF393214 LMB393214 LVX393214 MFT393214 MPP393214 MZL393214 NJH393214 NTD393214 OCZ393214 OMV393214 OWR393214 PGN393214 PQJ393214 QAF393214 QKB393214 QTX393214 RDT393214 RNP393214 RXL393214 SHH393214 SRD393214 TAZ393214 TKV393214 TUR393214 UEN393214 UOJ393214 UYF393214 VIB393214 VRX393214 WBT393214 WLP393214 WVL393214 D458750 IZ458750 SV458750 ACR458750 AMN458750 AWJ458750 BGF458750 BQB458750 BZX458750 CJT458750 CTP458750 DDL458750 DNH458750 DXD458750 EGZ458750 EQV458750 FAR458750 FKN458750 FUJ458750 GEF458750 GOB458750 GXX458750 HHT458750 HRP458750 IBL458750 ILH458750 IVD458750 JEZ458750 JOV458750 JYR458750 KIN458750 KSJ458750 LCF458750 LMB458750 LVX458750 MFT458750 MPP458750 MZL458750 NJH458750 NTD458750 OCZ458750 OMV458750 OWR458750 PGN458750 PQJ458750 QAF458750 QKB458750 QTX458750 RDT458750 RNP458750 RXL458750 SHH458750 SRD458750 TAZ458750 TKV458750 TUR458750 UEN458750 UOJ458750 UYF458750 VIB458750 VRX458750 WBT458750 WLP458750 WVL458750 D524286 IZ524286 SV524286 ACR524286 AMN524286 AWJ524286 BGF524286 BQB524286 BZX524286 CJT524286 CTP524286 DDL524286 DNH524286 DXD524286 EGZ524286 EQV524286 FAR524286 FKN524286 FUJ524286 GEF524286 GOB524286 GXX524286 HHT524286 HRP524286 IBL524286 ILH524286 IVD524286 JEZ524286 JOV524286 JYR524286 KIN524286 KSJ524286 LCF524286 LMB524286 LVX524286 MFT524286 MPP524286 MZL524286 NJH524286 NTD524286 OCZ524286 OMV524286 OWR524286 PGN524286 PQJ524286 QAF524286 QKB524286 QTX524286 RDT524286 RNP524286 RXL524286 SHH524286 SRD524286 TAZ524286 TKV524286 TUR524286 UEN524286 UOJ524286 UYF524286 VIB524286 VRX524286 WBT524286 WLP524286 WVL524286 D589822 IZ589822 SV589822 ACR589822 AMN589822 AWJ589822 BGF589822 BQB589822 BZX589822 CJT589822 CTP589822 DDL589822 DNH589822 DXD589822 EGZ589822 EQV589822 FAR589822 FKN589822 FUJ589822 GEF589822 GOB589822 GXX589822 HHT589822 HRP589822 IBL589822 ILH589822 IVD589822 JEZ589822 JOV589822 JYR589822 KIN589822 KSJ589822 LCF589822 LMB589822 LVX589822 MFT589822 MPP589822 MZL589822 NJH589822 NTD589822 OCZ589822 OMV589822 OWR589822 PGN589822 PQJ589822 QAF589822 QKB589822 QTX589822 RDT589822 RNP589822 RXL589822 SHH589822 SRD589822 TAZ589822 TKV589822 TUR589822 UEN589822 UOJ589822 UYF589822 VIB589822 VRX589822 WBT589822 WLP589822 WVL589822 D655358 IZ655358 SV655358 ACR655358 AMN655358 AWJ655358 BGF655358 BQB655358 BZX655358 CJT655358 CTP655358 DDL655358 DNH655358 DXD655358 EGZ655358 EQV655358 FAR655358 FKN655358 FUJ655358 GEF655358 GOB655358 GXX655358 HHT655358 HRP655358 IBL655358 ILH655358 IVD655358 JEZ655358 JOV655358 JYR655358 KIN655358 KSJ655358 LCF655358 LMB655358 LVX655358 MFT655358 MPP655358 MZL655358 NJH655358 NTD655358 OCZ655358 OMV655358 OWR655358 PGN655358 PQJ655358 QAF655358 QKB655358 QTX655358 RDT655358 RNP655358 RXL655358 SHH655358 SRD655358 TAZ655358 TKV655358 TUR655358 UEN655358 UOJ655358 UYF655358 VIB655358 VRX655358 WBT655358 WLP655358 WVL655358 D720894 IZ720894 SV720894 ACR720894 AMN720894 AWJ720894 BGF720894 BQB720894 BZX720894 CJT720894 CTP720894 DDL720894 DNH720894 DXD720894 EGZ720894 EQV720894 FAR720894 FKN720894 FUJ720894 GEF720894 GOB720894 GXX720894 HHT720894 HRP720894 IBL720894 ILH720894 IVD720894 JEZ720894 JOV720894 JYR720894 KIN720894 KSJ720894 LCF720894 LMB720894 LVX720894 MFT720894 MPP720894 MZL720894 NJH720894 NTD720894 OCZ720894 OMV720894 OWR720894 PGN720894 PQJ720894 QAF720894 QKB720894 QTX720894 RDT720894 RNP720894 RXL720894 SHH720894 SRD720894 TAZ720894 TKV720894 TUR720894 UEN720894 UOJ720894 UYF720894 VIB720894 VRX720894 WBT720894 WLP720894 WVL720894 D786430 IZ786430 SV786430 ACR786430 AMN786430 AWJ786430 BGF786430 BQB786430 BZX786430 CJT786430 CTP786430 DDL786430 DNH786430 DXD786430 EGZ786430 EQV786430 FAR786430 FKN786430 FUJ786430 GEF786430 GOB786430 GXX786430 HHT786430 HRP786430 IBL786430 ILH786430 IVD786430 JEZ786430 JOV786430 JYR786430 KIN786430 KSJ786430 LCF786430 LMB786430 LVX786430 MFT786430 MPP786430 MZL786430 NJH786430 NTD786430 OCZ786430 OMV786430 OWR786430 PGN786430 PQJ786430 QAF786430 QKB786430 QTX786430 RDT786430 RNP786430 RXL786430 SHH786430 SRD786430 TAZ786430 TKV786430 TUR786430 UEN786430 UOJ786430 UYF786430 VIB786430 VRX786430 WBT786430 WLP786430 WVL786430 D851966 IZ851966 SV851966 ACR851966 AMN851966 AWJ851966 BGF851966 BQB851966 BZX851966 CJT851966 CTP851966 DDL851966 DNH851966 DXD851966 EGZ851966 EQV851966 FAR851966 FKN851966 FUJ851966 GEF851966 GOB851966 GXX851966 HHT851966 HRP851966 IBL851966 ILH851966 IVD851966 JEZ851966 JOV851966 JYR851966 KIN851966 KSJ851966 LCF851966 LMB851966 LVX851966 MFT851966 MPP851966 MZL851966 NJH851966 NTD851966 OCZ851966 OMV851966 OWR851966 PGN851966 PQJ851966 QAF851966 QKB851966 QTX851966 RDT851966 RNP851966 RXL851966 SHH851966 SRD851966 TAZ851966 TKV851966 TUR851966 UEN851966 UOJ851966 UYF851966 VIB851966 VRX851966 WBT851966 WLP851966 WVL851966 D917502 IZ917502 SV917502 ACR917502 AMN917502 AWJ917502 BGF917502 BQB917502 BZX917502 CJT917502 CTP917502 DDL917502 DNH917502 DXD917502 EGZ917502 EQV917502 FAR917502 FKN917502 FUJ917502 GEF917502 GOB917502 GXX917502 HHT917502 HRP917502 IBL917502 ILH917502 IVD917502 JEZ917502 JOV917502 JYR917502 KIN917502 KSJ917502 LCF917502 LMB917502 LVX917502 MFT917502 MPP917502 MZL917502 NJH917502 NTD917502 OCZ917502 OMV917502 OWR917502 PGN917502 PQJ917502 QAF917502 QKB917502 QTX917502 RDT917502 RNP917502 RXL917502 SHH917502 SRD917502 TAZ917502 TKV917502 TUR917502 UEN917502 UOJ917502 UYF917502 VIB917502 VRX917502 WBT917502 WLP917502 WVL917502 D983038 IZ983038 SV983038 ACR983038 AMN983038 AWJ983038 BGF983038 BQB983038 BZX983038 CJT983038 CTP983038 DDL983038 DNH983038 DXD983038 EGZ983038 EQV983038 FAR983038 FKN983038 FUJ983038 GEF983038 GOB983038 GXX983038 HHT983038 HRP983038 IBL983038 ILH983038 IVD983038 JEZ983038 JOV983038 JYR983038 KIN983038 KSJ983038 LCF983038 LMB983038 LVX983038 MFT983038 MPP983038 MZL983038 NJH983038 NTD983038 OCZ983038 OMV983038 OWR983038 PGN983038 PQJ983038 QAF983038 QKB983038 QTX983038 RDT983038 RNP983038 RXL983038 SHH983038 SRD983038 TAZ983038 TKV983038 TUR983038 UEN983038 UOJ983038 UYF983038 VIB983038 VRX983038 WBT983038 WLP983038 WVL983038" xr:uid="{00000000-0002-0000-0200-000005000000}">
      <formula1>$Q$6</formula1>
    </dataValidation>
    <dataValidation type="list" allowBlank="1" showInputMessage="1" showErrorMessage="1" sqref="B31:B130 IX31:IX130 ST31:ST130 ACP31:ACP130 AML31:AML130 AWH31:AWH130 BGD31:BGD130 BPZ31:BPZ130 BZV31:BZV130 CJR31:CJR130 CTN31:CTN130 DDJ31:DDJ130 DNF31:DNF130 DXB31:DXB130 EGX31:EGX130 EQT31:EQT130 FAP31:FAP130 FKL31:FKL130 FUH31:FUH130 GED31:GED130 GNZ31:GNZ130 GXV31:GXV130 HHR31:HHR130 HRN31:HRN130 IBJ31:IBJ130 ILF31:ILF130 IVB31:IVB130 JEX31:JEX130 JOT31:JOT130 JYP31:JYP130 KIL31:KIL130 KSH31:KSH130 LCD31:LCD130 LLZ31:LLZ130 LVV31:LVV130 MFR31:MFR130 MPN31:MPN130 MZJ31:MZJ130 NJF31:NJF130 NTB31:NTB130 OCX31:OCX130 OMT31:OMT130 OWP31:OWP130 PGL31:PGL130 PQH31:PQH130 QAD31:QAD130 QJZ31:QJZ130 QTV31:QTV130 RDR31:RDR130 RNN31:RNN130 RXJ31:RXJ130 SHF31:SHF130 SRB31:SRB130 TAX31:TAX130 TKT31:TKT130 TUP31:TUP130 UEL31:UEL130 UOH31:UOH130 UYD31:UYD130 VHZ31:VHZ130 VRV31:VRV130 WBR31:WBR130 WLN31:WLN130 WVJ31:WVJ130 B65567:B65666 IX65567:IX65666 ST65567:ST65666 ACP65567:ACP65666 AML65567:AML65666 AWH65567:AWH65666 BGD65567:BGD65666 BPZ65567:BPZ65666 BZV65567:BZV65666 CJR65567:CJR65666 CTN65567:CTN65666 DDJ65567:DDJ65666 DNF65567:DNF65666 DXB65567:DXB65666 EGX65567:EGX65666 EQT65567:EQT65666 FAP65567:FAP65666 FKL65567:FKL65666 FUH65567:FUH65666 GED65567:GED65666 GNZ65567:GNZ65666 GXV65567:GXV65666 HHR65567:HHR65666 HRN65567:HRN65666 IBJ65567:IBJ65666 ILF65567:ILF65666 IVB65567:IVB65666 JEX65567:JEX65666 JOT65567:JOT65666 JYP65567:JYP65666 KIL65567:KIL65666 KSH65567:KSH65666 LCD65567:LCD65666 LLZ65567:LLZ65666 LVV65567:LVV65666 MFR65567:MFR65666 MPN65567:MPN65666 MZJ65567:MZJ65666 NJF65567:NJF65666 NTB65567:NTB65666 OCX65567:OCX65666 OMT65567:OMT65666 OWP65567:OWP65666 PGL65567:PGL65666 PQH65567:PQH65666 QAD65567:QAD65666 QJZ65567:QJZ65666 QTV65567:QTV65666 RDR65567:RDR65666 RNN65567:RNN65666 RXJ65567:RXJ65666 SHF65567:SHF65666 SRB65567:SRB65666 TAX65567:TAX65666 TKT65567:TKT65666 TUP65567:TUP65666 UEL65567:UEL65666 UOH65567:UOH65666 UYD65567:UYD65666 VHZ65567:VHZ65666 VRV65567:VRV65666 WBR65567:WBR65666 WLN65567:WLN65666 WVJ65567:WVJ65666 B131103:B131202 IX131103:IX131202 ST131103:ST131202 ACP131103:ACP131202 AML131103:AML131202 AWH131103:AWH131202 BGD131103:BGD131202 BPZ131103:BPZ131202 BZV131103:BZV131202 CJR131103:CJR131202 CTN131103:CTN131202 DDJ131103:DDJ131202 DNF131103:DNF131202 DXB131103:DXB131202 EGX131103:EGX131202 EQT131103:EQT131202 FAP131103:FAP131202 FKL131103:FKL131202 FUH131103:FUH131202 GED131103:GED131202 GNZ131103:GNZ131202 GXV131103:GXV131202 HHR131103:HHR131202 HRN131103:HRN131202 IBJ131103:IBJ131202 ILF131103:ILF131202 IVB131103:IVB131202 JEX131103:JEX131202 JOT131103:JOT131202 JYP131103:JYP131202 KIL131103:KIL131202 KSH131103:KSH131202 LCD131103:LCD131202 LLZ131103:LLZ131202 LVV131103:LVV131202 MFR131103:MFR131202 MPN131103:MPN131202 MZJ131103:MZJ131202 NJF131103:NJF131202 NTB131103:NTB131202 OCX131103:OCX131202 OMT131103:OMT131202 OWP131103:OWP131202 PGL131103:PGL131202 PQH131103:PQH131202 QAD131103:QAD131202 QJZ131103:QJZ131202 QTV131103:QTV131202 RDR131103:RDR131202 RNN131103:RNN131202 RXJ131103:RXJ131202 SHF131103:SHF131202 SRB131103:SRB131202 TAX131103:TAX131202 TKT131103:TKT131202 TUP131103:TUP131202 UEL131103:UEL131202 UOH131103:UOH131202 UYD131103:UYD131202 VHZ131103:VHZ131202 VRV131103:VRV131202 WBR131103:WBR131202 WLN131103:WLN131202 WVJ131103:WVJ131202 B196639:B196738 IX196639:IX196738 ST196639:ST196738 ACP196639:ACP196738 AML196639:AML196738 AWH196639:AWH196738 BGD196639:BGD196738 BPZ196639:BPZ196738 BZV196639:BZV196738 CJR196639:CJR196738 CTN196639:CTN196738 DDJ196639:DDJ196738 DNF196639:DNF196738 DXB196639:DXB196738 EGX196639:EGX196738 EQT196639:EQT196738 FAP196639:FAP196738 FKL196639:FKL196738 FUH196639:FUH196738 GED196639:GED196738 GNZ196639:GNZ196738 GXV196639:GXV196738 HHR196639:HHR196738 HRN196639:HRN196738 IBJ196639:IBJ196738 ILF196639:ILF196738 IVB196639:IVB196738 JEX196639:JEX196738 JOT196639:JOT196738 JYP196639:JYP196738 KIL196639:KIL196738 KSH196639:KSH196738 LCD196639:LCD196738 LLZ196639:LLZ196738 LVV196639:LVV196738 MFR196639:MFR196738 MPN196639:MPN196738 MZJ196639:MZJ196738 NJF196639:NJF196738 NTB196639:NTB196738 OCX196639:OCX196738 OMT196639:OMT196738 OWP196639:OWP196738 PGL196639:PGL196738 PQH196639:PQH196738 QAD196639:QAD196738 QJZ196639:QJZ196738 QTV196639:QTV196738 RDR196639:RDR196738 RNN196639:RNN196738 RXJ196639:RXJ196738 SHF196639:SHF196738 SRB196639:SRB196738 TAX196639:TAX196738 TKT196639:TKT196738 TUP196639:TUP196738 UEL196639:UEL196738 UOH196639:UOH196738 UYD196639:UYD196738 VHZ196639:VHZ196738 VRV196639:VRV196738 WBR196639:WBR196738 WLN196639:WLN196738 WVJ196639:WVJ196738 B262175:B262274 IX262175:IX262274 ST262175:ST262274 ACP262175:ACP262274 AML262175:AML262274 AWH262175:AWH262274 BGD262175:BGD262274 BPZ262175:BPZ262274 BZV262175:BZV262274 CJR262175:CJR262274 CTN262175:CTN262274 DDJ262175:DDJ262274 DNF262175:DNF262274 DXB262175:DXB262274 EGX262175:EGX262274 EQT262175:EQT262274 FAP262175:FAP262274 FKL262175:FKL262274 FUH262175:FUH262274 GED262175:GED262274 GNZ262175:GNZ262274 GXV262175:GXV262274 HHR262175:HHR262274 HRN262175:HRN262274 IBJ262175:IBJ262274 ILF262175:ILF262274 IVB262175:IVB262274 JEX262175:JEX262274 JOT262175:JOT262274 JYP262175:JYP262274 KIL262175:KIL262274 KSH262175:KSH262274 LCD262175:LCD262274 LLZ262175:LLZ262274 LVV262175:LVV262274 MFR262175:MFR262274 MPN262175:MPN262274 MZJ262175:MZJ262274 NJF262175:NJF262274 NTB262175:NTB262274 OCX262175:OCX262274 OMT262175:OMT262274 OWP262175:OWP262274 PGL262175:PGL262274 PQH262175:PQH262274 QAD262175:QAD262274 QJZ262175:QJZ262274 QTV262175:QTV262274 RDR262175:RDR262274 RNN262175:RNN262274 RXJ262175:RXJ262274 SHF262175:SHF262274 SRB262175:SRB262274 TAX262175:TAX262274 TKT262175:TKT262274 TUP262175:TUP262274 UEL262175:UEL262274 UOH262175:UOH262274 UYD262175:UYD262274 VHZ262175:VHZ262274 VRV262175:VRV262274 WBR262175:WBR262274 WLN262175:WLN262274 WVJ262175:WVJ262274 B327711:B327810 IX327711:IX327810 ST327711:ST327810 ACP327711:ACP327810 AML327711:AML327810 AWH327711:AWH327810 BGD327711:BGD327810 BPZ327711:BPZ327810 BZV327711:BZV327810 CJR327711:CJR327810 CTN327711:CTN327810 DDJ327711:DDJ327810 DNF327711:DNF327810 DXB327711:DXB327810 EGX327711:EGX327810 EQT327711:EQT327810 FAP327711:FAP327810 FKL327711:FKL327810 FUH327711:FUH327810 GED327711:GED327810 GNZ327711:GNZ327810 GXV327711:GXV327810 HHR327711:HHR327810 HRN327711:HRN327810 IBJ327711:IBJ327810 ILF327711:ILF327810 IVB327711:IVB327810 JEX327711:JEX327810 JOT327711:JOT327810 JYP327711:JYP327810 KIL327711:KIL327810 KSH327711:KSH327810 LCD327711:LCD327810 LLZ327711:LLZ327810 LVV327711:LVV327810 MFR327711:MFR327810 MPN327711:MPN327810 MZJ327711:MZJ327810 NJF327711:NJF327810 NTB327711:NTB327810 OCX327711:OCX327810 OMT327711:OMT327810 OWP327711:OWP327810 PGL327711:PGL327810 PQH327711:PQH327810 QAD327711:QAD327810 QJZ327711:QJZ327810 QTV327711:QTV327810 RDR327711:RDR327810 RNN327711:RNN327810 RXJ327711:RXJ327810 SHF327711:SHF327810 SRB327711:SRB327810 TAX327711:TAX327810 TKT327711:TKT327810 TUP327711:TUP327810 UEL327711:UEL327810 UOH327711:UOH327810 UYD327711:UYD327810 VHZ327711:VHZ327810 VRV327711:VRV327810 WBR327711:WBR327810 WLN327711:WLN327810 WVJ327711:WVJ327810 B393247:B393346 IX393247:IX393346 ST393247:ST393346 ACP393247:ACP393346 AML393247:AML393346 AWH393247:AWH393346 BGD393247:BGD393346 BPZ393247:BPZ393346 BZV393247:BZV393346 CJR393247:CJR393346 CTN393247:CTN393346 DDJ393247:DDJ393346 DNF393247:DNF393346 DXB393247:DXB393346 EGX393247:EGX393346 EQT393247:EQT393346 FAP393247:FAP393346 FKL393247:FKL393346 FUH393247:FUH393346 GED393247:GED393346 GNZ393247:GNZ393346 GXV393247:GXV393346 HHR393247:HHR393346 HRN393247:HRN393346 IBJ393247:IBJ393346 ILF393247:ILF393346 IVB393247:IVB393346 JEX393247:JEX393346 JOT393247:JOT393346 JYP393247:JYP393346 KIL393247:KIL393346 KSH393247:KSH393346 LCD393247:LCD393346 LLZ393247:LLZ393346 LVV393247:LVV393346 MFR393247:MFR393346 MPN393247:MPN393346 MZJ393247:MZJ393346 NJF393247:NJF393346 NTB393247:NTB393346 OCX393247:OCX393346 OMT393247:OMT393346 OWP393247:OWP393346 PGL393247:PGL393346 PQH393247:PQH393346 QAD393247:QAD393346 QJZ393247:QJZ393346 QTV393247:QTV393346 RDR393247:RDR393346 RNN393247:RNN393346 RXJ393247:RXJ393346 SHF393247:SHF393346 SRB393247:SRB393346 TAX393247:TAX393346 TKT393247:TKT393346 TUP393247:TUP393346 UEL393247:UEL393346 UOH393247:UOH393346 UYD393247:UYD393346 VHZ393247:VHZ393346 VRV393247:VRV393346 WBR393247:WBR393346 WLN393247:WLN393346 WVJ393247:WVJ393346 B458783:B458882 IX458783:IX458882 ST458783:ST458882 ACP458783:ACP458882 AML458783:AML458882 AWH458783:AWH458882 BGD458783:BGD458882 BPZ458783:BPZ458882 BZV458783:BZV458882 CJR458783:CJR458882 CTN458783:CTN458882 DDJ458783:DDJ458882 DNF458783:DNF458882 DXB458783:DXB458882 EGX458783:EGX458882 EQT458783:EQT458882 FAP458783:FAP458882 FKL458783:FKL458882 FUH458783:FUH458882 GED458783:GED458882 GNZ458783:GNZ458882 GXV458783:GXV458882 HHR458783:HHR458882 HRN458783:HRN458882 IBJ458783:IBJ458882 ILF458783:ILF458882 IVB458783:IVB458882 JEX458783:JEX458882 JOT458783:JOT458882 JYP458783:JYP458882 KIL458783:KIL458882 KSH458783:KSH458882 LCD458783:LCD458882 LLZ458783:LLZ458882 LVV458783:LVV458882 MFR458783:MFR458882 MPN458783:MPN458882 MZJ458783:MZJ458882 NJF458783:NJF458882 NTB458783:NTB458882 OCX458783:OCX458882 OMT458783:OMT458882 OWP458783:OWP458882 PGL458783:PGL458882 PQH458783:PQH458882 QAD458783:QAD458882 QJZ458783:QJZ458882 QTV458783:QTV458882 RDR458783:RDR458882 RNN458783:RNN458882 RXJ458783:RXJ458882 SHF458783:SHF458882 SRB458783:SRB458882 TAX458783:TAX458882 TKT458783:TKT458882 TUP458783:TUP458882 UEL458783:UEL458882 UOH458783:UOH458882 UYD458783:UYD458882 VHZ458783:VHZ458882 VRV458783:VRV458882 WBR458783:WBR458882 WLN458783:WLN458882 WVJ458783:WVJ458882 B524319:B524418 IX524319:IX524418 ST524319:ST524418 ACP524319:ACP524418 AML524319:AML524418 AWH524319:AWH524418 BGD524319:BGD524418 BPZ524319:BPZ524418 BZV524319:BZV524418 CJR524319:CJR524418 CTN524319:CTN524418 DDJ524319:DDJ524418 DNF524319:DNF524418 DXB524319:DXB524418 EGX524319:EGX524418 EQT524319:EQT524418 FAP524319:FAP524418 FKL524319:FKL524418 FUH524319:FUH524418 GED524319:GED524418 GNZ524319:GNZ524418 GXV524319:GXV524418 HHR524319:HHR524418 HRN524319:HRN524418 IBJ524319:IBJ524418 ILF524319:ILF524418 IVB524319:IVB524418 JEX524319:JEX524418 JOT524319:JOT524418 JYP524319:JYP524418 KIL524319:KIL524418 KSH524319:KSH524418 LCD524319:LCD524418 LLZ524319:LLZ524418 LVV524319:LVV524418 MFR524319:MFR524418 MPN524319:MPN524418 MZJ524319:MZJ524418 NJF524319:NJF524418 NTB524319:NTB524418 OCX524319:OCX524418 OMT524319:OMT524418 OWP524319:OWP524418 PGL524319:PGL524418 PQH524319:PQH524418 QAD524319:QAD524418 QJZ524319:QJZ524418 QTV524319:QTV524418 RDR524319:RDR524418 RNN524319:RNN524418 RXJ524319:RXJ524418 SHF524319:SHF524418 SRB524319:SRB524418 TAX524319:TAX524418 TKT524319:TKT524418 TUP524319:TUP524418 UEL524319:UEL524418 UOH524319:UOH524418 UYD524319:UYD524418 VHZ524319:VHZ524418 VRV524319:VRV524418 WBR524319:WBR524418 WLN524319:WLN524418 WVJ524319:WVJ524418 B589855:B589954 IX589855:IX589954 ST589855:ST589954 ACP589855:ACP589954 AML589855:AML589954 AWH589855:AWH589954 BGD589855:BGD589954 BPZ589855:BPZ589954 BZV589855:BZV589954 CJR589855:CJR589954 CTN589855:CTN589954 DDJ589855:DDJ589954 DNF589855:DNF589954 DXB589855:DXB589954 EGX589855:EGX589954 EQT589855:EQT589954 FAP589855:FAP589954 FKL589855:FKL589954 FUH589855:FUH589954 GED589855:GED589954 GNZ589855:GNZ589954 GXV589855:GXV589954 HHR589855:HHR589954 HRN589855:HRN589954 IBJ589855:IBJ589954 ILF589855:ILF589954 IVB589855:IVB589954 JEX589855:JEX589954 JOT589855:JOT589954 JYP589855:JYP589954 KIL589855:KIL589954 KSH589855:KSH589954 LCD589855:LCD589954 LLZ589855:LLZ589954 LVV589855:LVV589954 MFR589855:MFR589954 MPN589855:MPN589954 MZJ589855:MZJ589954 NJF589855:NJF589954 NTB589855:NTB589954 OCX589855:OCX589954 OMT589855:OMT589954 OWP589855:OWP589954 PGL589855:PGL589954 PQH589855:PQH589954 QAD589855:QAD589954 QJZ589855:QJZ589954 QTV589855:QTV589954 RDR589855:RDR589954 RNN589855:RNN589954 RXJ589855:RXJ589954 SHF589855:SHF589954 SRB589855:SRB589954 TAX589855:TAX589954 TKT589855:TKT589954 TUP589855:TUP589954 UEL589855:UEL589954 UOH589855:UOH589954 UYD589855:UYD589954 VHZ589855:VHZ589954 VRV589855:VRV589954 WBR589855:WBR589954 WLN589855:WLN589954 WVJ589855:WVJ589954 B655391:B655490 IX655391:IX655490 ST655391:ST655490 ACP655391:ACP655490 AML655391:AML655490 AWH655391:AWH655490 BGD655391:BGD655490 BPZ655391:BPZ655490 BZV655391:BZV655490 CJR655391:CJR655490 CTN655391:CTN655490 DDJ655391:DDJ655490 DNF655391:DNF655490 DXB655391:DXB655490 EGX655391:EGX655490 EQT655391:EQT655490 FAP655391:FAP655490 FKL655391:FKL655490 FUH655391:FUH655490 GED655391:GED655490 GNZ655391:GNZ655490 GXV655391:GXV655490 HHR655391:HHR655490 HRN655391:HRN655490 IBJ655391:IBJ655490 ILF655391:ILF655490 IVB655391:IVB655490 JEX655391:JEX655490 JOT655391:JOT655490 JYP655391:JYP655490 KIL655391:KIL655490 KSH655391:KSH655490 LCD655391:LCD655490 LLZ655391:LLZ655490 LVV655391:LVV655490 MFR655391:MFR655490 MPN655391:MPN655490 MZJ655391:MZJ655490 NJF655391:NJF655490 NTB655391:NTB655490 OCX655391:OCX655490 OMT655391:OMT655490 OWP655391:OWP655490 PGL655391:PGL655490 PQH655391:PQH655490 QAD655391:QAD655490 QJZ655391:QJZ655490 QTV655391:QTV655490 RDR655391:RDR655490 RNN655391:RNN655490 RXJ655391:RXJ655490 SHF655391:SHF655490 SRB655391:SRB655490 TAX655391:TAX655490 TKT655391:TKT655490 TUP655391:TUP655490 UEL655391:UEL655490 UOH655391:UOH655490 UYD655391:UYD655490 VHZ655391:VHZ655490 VRV655391:VRV655490 WBR655391:WBR655490 WLN655391:WLN655490 WVJ655391:WVJ655490 B720927:B721026 IX720927:IX721026 ST720927:ST721026 ACP720927:ACP721026 AML720927:AML721026 AWH720927:AWH721026 BGD720927:BGD721026 BPZ720927:BPZ721026 BZV720927:BZV721026 CJR720927:CJR721026 CTN720927:CTN721026 DDJ720927:DDJ721026 DNF720927:DNF721026 DXB720927:DXB721026 EGX720927:EGX721026 EQT720927:EQT721026 FAP720927:FAP721026 FKL720927:FKL721026 FUH720927:FUH721026 GED720927:GED721026 GNZ720927:GNZ721026 GXV720927:GXV721026 HHR720927:HHR721026 HRN720927:HRN721026 IBJ720927:IBJ721026 ILF720927:ILF721026 IVB720927:IVB721026 JEX720927:JEX721026 JOT720927:JOT721026 JYP720927:JYP721026 KIL720927:KIL721026 KSH720927:KSH721026 LCD720927:LCD721026 LLZ720927:LLZ721026 LVV720927:LVV721026 MFR720927:MFR721026 MPN720927:MPN721026 MZJ720927:MZJ721026 NJF720927:NJF721026 NTB720927:NTB721026 OCX720927:OCX721026 OMT720927:OMT721026 OWP720927:OWP721026 PGL720927:PGL721026 PQH720927:PQH721026 QAD720927:QAD721026 QJZ720927:QJZ721026 QTV720927:QTV721026 RDR720927:RDR721026 RNN720927:RNN721026 RXJ720927:RXJ721026 SHF720927:SHF721026 SRB720927:SRB721026 TAX720927:TAX721026 TKT720927:TKT721026 TUP720927:TUP721026 UEL720927:UEL721026 UOH720927:UOH721026 UYD720927:UYD721026 VHZ720927:VHZ721026 VRV720927:VRV721026 WBR720927:WBR721026 WLN720927:WLN721026 WVJ720927:WVJ721026 B786463:B786562 IX786463:IX786562 ST786463:ST786562 ACP786463:ACP786562 AML786463:AML786562 AWH786463:AWH786562 BGD786463:BGD786562 BPZ786463:BPZ786562 BZV786463:BZV786562 CJR786463:CJR786562 CTN786463:CTN786562 DDJ786463:DDJ786562 DNF786463:DNF786562 DXB786463:DXB786562 EGX786463:EGX786562 EQT786463:EQT786562 FAP786463:FAP786562 FKL786463:FKL786562 FUH786463:FUH786562 GED786463:GED786562 GNZ786463:GNZ786562 GXV786463:GXV786562 HHR786463:HHR786562 HRN786463:HRN786562 IBJ786463:IBJ786562 ILF786463:ILF786562 IVB786463:IVB786562 JEX786463:JEX786562 JOT786463:JOT786562 JYP786463:JYP786562 KIL786463:KIL786562 KSH786463:KSH786562 LCD786463:LCD786562 LLZ786463:LLZ786562 LVV786463:LVV786562 MFR786463:MFR786562 MPN786463:MPN786562 MZJ786463:MZJ786562 NJF786463:NJF786562 NTB786463:NTB786562 OCX786463:OCX786562 OMT786463:OMT786562 OWP786463:OWP786562 PGL786463:PGL786562 PQH786463:PQH786562 QAD786463:QAD786562 QJZ786463:QJZ786562 QTV786463:QTV786562 RDR786463:RDR786562 RNN786463:RNN786562 RXJ786463:RXJ786562 SHF786463:SHF786562 SRB786463:SRB786562 TAX786463:TAX786562 TKT786463:TKT786562 TUP786463:TUP786562 UEL786463:UEL786562 UOH786463:UOH786562 UYD786463:UYD786562 VHZ786463:VHZ786562 VRV786463:VRV786562 WBR786463:WBR786562 WLN786463:WLN786562 WVJ786463:WVJ786562 B851999:B852098 IX851999:IX852098 ST851999:ST852098 ACP851999:ACP852098 AML851999:AML852098 AWH851999:AWH852098 BGD851999:BGD852098 BPZ851999:BPZ852098 BZV851999:BZV852098 CJR851999:CJR852098 CTN851999:CTN852098 DDJ851999:DDJ852098 DNF851999:DNF852098 DXB851999:DXB852098 EGX851999:EGX852098 EQT851999:EQT852098 FAP851999:FAP852098 FKL851999:FKL852098 FUH851999:FUH852098 GED851999:GED852098 GNZ851999:GNZ852098 GXV851999:GXV852098 HHR851999:HHR852098 HRN851999:HRN852098 IBJ851999:IBJ852098 ILF851999:ILF852098 IVB851999:IVB852098 JEX851999:JEX852098 JOT851999:JOT852098 JYP851999:JYP852098 KIL851999:KIL852098 KSH851999:KSH852098 LCD851999:LCD852098 LLZ851999:LLZ852098 LVV851999:LVV852098 MFR851999:MFR852098 MPN851999:MPN852098 MZJ851999:MZJ852098 NJF851999:NJF852098 NTB851999:NTB852098 OCX851999:OCX852098 OMT851999:OMT852098 OWP851999:OWP852098 PGL851999:PGL852098 PQH851999:PQH852098 QAD851999:QAD852098 QJZ851999:QJZ852098 QTV851999:QTV852098 RDR851999:RDR852098 RNN851999:RNN852098 RXJ851999:RXJ852098 SHF851999:SHF852098 SRB851999:SRB852098 TAX851999:TAX852098 TKT851999:TKT852098 TUP851999:TUP852098 UEL851999:UEL852098 UOH851999:UOH852098 UYD851999:UYD852098 VHZ851999:VHZ852098 VRV851999:VRV852098 WBR851999:WBR852098 WLN851999:WLN852098 WVJ851999:WVJ852098 B917535:B917634 IX917535:IX917634 ST917535:ST917634 ACP917535:ACP917634 AML917535:AML917634 AWH917535:AWH917634 BGD917535:BGD917634 BPZ917535:BPZ917634 BZV917535:BZV917634 CJR917535:CJR917634 CTN917535:CTN917634 DDJ917535:DDJ917634 DNF917535:DNF917634 DXB917535:DXB917634 EGX917535:EGX917634 EQT917535:EQT917634 FAP917535:FAP917634 FKL917535:FKL917634 FUH917535:FUH917634 GED917535:GED917634 GNZ917535:GNZ917634 GXV917535:GXV917634 HHR917535:HHR917634 HRN917535:HRN917634 IBJ917535:IBJ917634 ILF917535:ILF917634 IVB917535:IVB917634 JEX917535:JEX917634 JOT917535:JOT917634 JYP917535:JYP917634 KIL917535:KIL917634 KSH917535:KSH917634 LCD917535:LCD917634 LLZ917535:LLZ917634 LVV917535:LVV917634 MFR917535:MFR917634 MPN917535:MPN917634 MZJ917535:MZJ917634 NJF917535:NJF917634 NTB917535:NTB917634 OCX917535:OCX917634 OMT917535:OMT917634 OWP917535:OWP917634 PGL917535:PGL917634 PQH917535:PQH917634 QAD917535:QAD917634 QJZ917535:QJZ917634 QTV917535:QTV917634 RDR917535:RDR917634 RNN917535:RNN917634 RXJ917535:RXJ917634 SHF917535:SHF917634 SRB917535:SRB917634 TAX917535:TAX917634 TKT917535:TKT917634 TUP917535:TUP917634 UEL917535:UEL917634 UOH917535:UOH917634 UYD917535:UYD917634 VHZ917535:VHZ917634 VRV917535:VRV917634 WBR917535:WBR917634 WLN917535:WLN917634 WVJ917535:WVJ917634 B983071:B983170 IX983071:IX983170 ST983071:ST983170 ACP983071:ACP983170 AML983071:AML983170 AWH983071:AWH983170 BGD983071:BGD983170 BPZ983071:BPZ983170 BZV983071:BZV983170 CJR983071:CJR983170 CTN983071:CTN983170 DDJ983071:DDJ983170 DNF983071:DNF983170 DXB983071:DXB983170 EGX983071:EGX983170 EQT983071:EQT983170 FAP983071:FAP983170 FKL983071:FKL983170 FUH983071:FUH983170 GED983071:GED983170 GNZ983071:GNZ983170 GXV983071:GXV983170 HHR983071:HHR983170 HRN983071:HRN983170 IBJ983071:IBJ983170 ILF983071:ILF983170 IVB983071:IVB983170 JEX983071:JEX983170 JOT983071:JOT983170 JYP983071:JYP983170 KIL983071:KIL983170 KSH983071:KSH983170 LCD983071:LCD983170 LLZ983071:LLZ983170 LVV983071:LVV983170 MFR983071:MFR983170 MPN983071:MPN983170 MZJ983071:MZJ983170 NJF983071:NJF983170 NTB983071:NTB983170 OCX983071:OCX983170 OMT983071:OMT983170 OWP983071:OWP983170 PGL983071:PGL983170 PQH983071:PQH983170 QAD983071:QAD983170 QJZ983071:QJZ983170 QTV983071:QTV983170 RDR983071:RDR983170 RNN983071:RNN983170 RXJ983071:RXJ983170 SHF983071:SHF983170 SRB983071:SRB983170 TAX983071:TAX983170 TKT983071:TKT983170 TUP983071:TUP983170 UEL983071:UEL983170 UOH983071:UOH983170 UYD983071:UYD983170 VHZ983071:VHZ983170 VRV983071:VRV983170 WBR983071:WBR983170 WLN983071:WLN983170 WVJ983071:WVJ983170" xr:uid="{00000000-0002-0000-0200-000006000000}">
      <formula1>"物品,役務等"</formula1>
    </dataValidation>
    <dataValidation allowBlank="1" showInputMessage="1" showErrorMessage="1" promptTitle="主な取扱品目・特記したい事項" prompt="営業品目の主な取り扱い品目や「こんなのも取り扱っているよ」とか「これしか取り扱っていない」というものがあれば記載してください。_x000a_このシートでは縮小されて表示されますが、構わず入力してください。_x000a_様式第1-2号で表示されるように行の高さを調整してください。" sqref="G31:J130 JC31:JF130 SY31:TB130 ACU31:ACX130 AMQ31:AMT130 AWM31:AWP130 BGI31:BGL130 BQE31:BQH130 CAA31:CAD130 CJW31:CJZ130 CTS31:CTV130 DDO31:DDR130 DNK31:DNN130 DXG31:DXJ130 EHC31:EHF130 EQY31:ERB130 FAU31:FAX130 FKQ31:FKT130 FUM31:FUP130 GEI31:GEL130 GOE31:GOH130 GYA31:GYD130 HHW31:HHZ130 HRS31:HRV130 IBO31:IBR130 ILK31:ILN130 IVG31:IVJ130 JFC31:JFF130 JOY31:JPB130 JYU31:JYX130 KIQ31:KIT130 KSM31:KSP130 LCI31:LCL130 LME31:LMH130 LWA31:LWD130 MFW31:MFZ130 MPS31:MPV130 MZO31:MZR130 NJK31:NJN130 NTG31:NTJ130 ODC31:ODF130 OMY31:ONB130 OWU31:OWX130 PGQ31:PGT130 PQM31:PQP130 QAI31:QAL130 QKE31:QKH130 QUA31:QUD130 RDW31:RDZ130 RNS31:RNV130 RXO31:RXR130 SHK31:SHN130 SRG31:SRJ130 TBC31:TBF130 TKY31:TLB130 TUU31:TUX130 UEQ31:UET130 UOM31:UOP130 UYI31:UYL130 VIE31:VIH130 VSA31:VSD130 WBW31:WBZ130 WLS31:WLV130 WVO31:WVR130 G65567:J65666 JC65567:JF65666 SY65567:TB65666 ACU65567:ACX65666 AMQ65567:AMT65666 AWM65567:AWP65666 BGI65567:BGL65666 BQE65567:BQH65666 CAA65567:CAD65666 CJW65567:CJZ65666 CTS65567:CTV65666 DDO65567:DDR65666 DNK65567:DNN65666 DXG65567:DXJ65666 EHC65567:EHF65666 EQY65567:ERB65666 FAU65567:FAX65666 FKQ65567:FKT65666 FUM65567:FUP65666 GEI65567:GEL65666 GOE65567:GOH65666 GYA65567:GYD65666 HHW65567:HHZ65666 HRS65567:HRV65666 IBO65567:IBR65666 ILK65567:ILN65666 IVG65567:IVJ65666 JFC65567:JFF65666 JOY65567:JPB65666 JYU65567:JYX65666 KIQ65567:KIT65666 KSM65567:KSP65666 LCI65567:LCL65666 LME65567:LMH65666 LWA65567:LWD65666 MFW65567:MFZ65666 MPS65567:MPV65666 MZO65567:MZR65666 NJK65567:NJN65666 NTG65567:NTJ65666 ODC65567:ODF65666 OMY65567:ONB65666 OWU65567:OWX65666 PGQ65567:PGT65666 PQM65567:PQP65666 QAI65567:QAL65666 QKE65567:QKH65666 QUA65567:QUD65666 RDW65567:RDZ65666 RNS65567:RNV65666 RXO65567:RXR65666 SHK65567:SHN65666 SRG65567:SRJ65666 TBC65567:TBF65666 TKY65567:TLB65666 TUU65567:TUX65666 UEQ65567:UET65666 UOM65567:UOP65666 UYI65567:UYL65666 VIE65567:VIH65666 VSA65567:VSD65666 WBW65567:WBZ65666 WLS65567:WLV65666 WVO65567:WVR65666 G131103:J131202 JC131103:JF131202 SY131103:TB131202 ACU131103:ACX131202 AMQ131103:AMT131202 AWM131103:AWP131202 BGI131103:BGL131202 BQE131103:BQH131202 CAA131103:CAD131202 CJW131103:CJZ131202 CTS131103:CTV131202 DDO131103:DDR131202 DNK131103:DNN131202 DXG131103:DXJ131202 EHC131103:EHF131202 EQY131103:ERB131202 FAU131103:FAX131202 FKQ131103:FKT131202 FUM131103:FUP131202 GEI131103:GEL131202 GOE131103:GOH131202 GYA131103:GYD131202 HHW131103:HHZ131202 HRS131103:HRV131202 IBO131103:IBR131202 ILK131103:ILN131202 IVG131103:IVJ131202 JFC131103:JFF131202 JOY131103:JPB131202 JYU131103:JYX131202 KIQ131103:KIT131202 KSM131103:KSP131202 LCI131103:LCL131202 LME131103:LMH131202 LWA131103:LWD131202 MFW131103:MFZ131202 MPS131103:MPV131202 MZO131103:MZR131202 NJK131103:NJN131202 NTG131103:NTJ131202 ODC131103:ODF131202 OMY131103:ONB131202 OWU131103:OWX131202 PGQ131103:PGT131202 PQM131103:PQP131202 QAI131103:QAL131202 QKE131103:QKH131202 QUA131103:QUD131202 RDW131103:RDZ131202 RNS131103:RNV131202 RXO131103:RXR131202 SHK131103:SHN131202 SRG131103:SRJ131202 TBC131103:TBF131202 TKY131103:TLB131202 TUU131103:TUX131202 UEQ131103:UET131202 UOM131103:UOP131202 UYI131103:UYL131202 VIE131103:VIH131202 VSA131103:VSD131202 WBW131103:WBZ131202 WLS131103:WLV131202 WVO131103:WVR131202 G196639:J196738 JC196639:JF196738 SY196639:TB196738 ACU196639:ACX196738 AMQ196639:AMT196738 AWM196639:AWP196738 BGI196639:BGL196738 BQE196639:BQH196738 CAA196639:CAD196738 CJW196639:CJZ196738 CTS196639:CTV196738 DDO196639:DDR196738 DNK196639:DNN196738 DXG196639:DXJ196738 EHC196639:EHF196738 EQY196639:ERB196738 FAU196639:FAX196738 FKQ196639:FKT196738 FUM196639:FUP196738 GEI196639:GEL196738 GOE196639:GOH196738 GYA196639:GYD196738 HHW196639:HHZ196738 HRS196639:HRV196738 IBO196639:IBR196738 ILK196639:ILN196738 IVG196639:IVJ196738 JFC196639:JFF196738 JOY196639:JPB196738 JYU196639:JYX196738 KIQ196639:KIT196738 KSM196639:KSP196738 LCI196639:LCL196738 LME196639:LMH196738 LWA196639:LWD196738 MFW196639:MFZ196738 MPS196639:MPV196738 MZO196639:MZR196738 NJK196639:NJN196738 NTG196639:NTJ196738 ODC196639:ODF196738 OMY196639:ONB196738 OWU196639:OWX196738 PGQ196639:PGT196738 PQM196639:PQP196738 QAI196639:QAL196738 QKE196639:QKH196738 QUA196639:QUD196738 RDW196639:RDZ196738 RNS196639:RNV196738 RXO196639:RXR196738 SHK196639:SHN196738 SRG196639:SRJ196738 TBC196639:TBF196738 TKY196639:TLB196738 TUU196639:TUX196738 UEQ196639:UET196738 UOM196639:UOP196738 UYI196639:UYL196738 VIE196639:VIH196738 VSA196639:VSD196738 WBW196639:WBZ196738 WLS196639:WLV196738 WVO196639:WVR196738 G262175:J262274 JC262175:JF262274 SY262175:TB262274 ACU262175:ACX262274 AMQ262175:AMT262274 AWM262175:AWP262274 BGI262175:BGL262274 BQE262175:BQH262274 CAA262175:CAD262274 CJW262175:CJZ262274 CTS262175:CTV262274 DDO262175:DDR262274 DNK262175:DNN262274 DXG262175:DXJ262274 EHC262175:EHF262274 EQY262175:ERB262274 FAU262175:FAX262274 FKQ262175:FKT262274 FUM262175:FUP262274 GEI262175:GEL262274 GOE262175:GOH262274 GYA262175:GYD262274 HHW262175:HHZ262274 HRS262175:HRV262274 IBO262175:IBR262274 ILK262175:ILN262274 IVG262175:IVJ262274 JFC262175:JFF262274 JOY262175:JPB262274 JYU262175:JYX262274 KIQ262175:KIT262274 KSM262175:KSP262274 LCI262175:LCL262274 LME262175:LMH262274 LWA262175:LWD262274 MFW262175:MFZ262274 MPS262175:MPV262274 MZO262175:MZR262274 NJK262175:NJN262274 NTG262175:NTJ262274 ODC262175:ODF262274 OMY262175:ONB262274 OWU262175:OWX262274 PGQ262175:PGT262274 PQM262175:PQP262274 QAI262175:QAL262274 QKE262175:QKH262274 QUA262175:QUD262274 RDW262175:RDZ262274 RNS262175:RNV262274 RXO262175:RXR262274 SHK262175:SHN262274 SRG262175:SRJ262274 TBC262175:TBF262274 TKY262175:TLB262274 TUU262175:TUX262274 UEQ262175:UET262274 UOM262175:UOP262274 UYI262175:UYL262274 VIE262175:VIH262274 VSA262175:VSD262274 WBW262175:WBZ262274 WLS262175:WLV262274 WVO262175:WVR262274 G327711:J327810 JC327711:JF327810 SY327711:TB327810 ACU327711:ACX327810 AMQ327711:AMT327810 AWM327711:AWP327810 BGI327711:BGL327810 BQE327711:BQH327810 CAA327711:CAD327810 CJW327711:CJZ327810 CTS327711:CTV327810 DDO327711:DDR327810 DNK327711:DNN327810 DXG327711:DXJ327810 EHC327711:EHF327810 EQY327711:ERB327810 FAU327711:FAX327810 FKQ327711:FKT327810 FUM327711:FUP327810 GEI327711:GEL327810 GOE327711:GOH327810 GYA327711:GYD327810 HHW327711:HHZ327810 HRS327711:HRV327810 IBO327711:IBR327810 ILK327711:ILN327810 IVG327711:IVJ327810 JFC327711:JFF327810 JOY327711:JPB327810 JYU327711:JYX327810 KIQ327711:KIT327810 KSM327711:KSP327810 LCI327711:LCL327810 LME327711:LMH327810 LWA327711:LWD327810 MFW327711:MFZ327810 MPS327711:MPV327810 MZO327711:MZR327810 NJK327711:NJN327810 NTG327711:NTJ327810 ODC327711:ODF327810 OMY327711:ONB327810 OWU327711:OWX327810 PGQ327711:PGT327810 PQM327711:PQP327810 QAI327711:QAL327810 QKE327711:QKH327810 QUA327711:QUD327810 RDW327711:RDZ327810 RNS327711:RNV327810 RXO327711:RXR327810 SHK327711:SHN327810 SRG327711:SRJ327810 TBC327711:TBF327810 TKY327711:TLB327810 TUU327711:TUX327810 UEQ327711:UET327810 UOM327711:UOP327810 UYI327711:UYL327810 VIE327711:VIH327810 VSA327711:VSD327810 WBW327711:WBZ327810 WLS327711:WLV327810 WVO327711:WVR327810 G393247:J393346 JC393247:JF393346 SY393247:TB393346 ACU393247:ACX393346 AMQ393247:AMT393346 AWM393247:AWP393346 BGI393247:BGL393346 BQE393247:BQH393346 CAA393247:CAD393346 CJW393247:CJZ393346 CTS393247:CTV393346 DDO393247:DDR393346 DNK393247:DNN393346 DXG393247:DXJ393346 EHC393247:EHF393346 EQY393247:ERB393346 FAU393247:FAX393346 FKQ393247:FKT393346 FUM393247:FUP393346 GEI393247:GEL393346 GOE393247:GOH393346 GYA393247:GYD393346 HHW393247:HHZ393346 HRS393247:HRV393346 IBO393247:IBR393346 ILK393247:ILN393346 IVG393247:IVJ393346 JFC393247:JFF393346 JOY393247:JPB393346 JYU393247:JYX393346 KIQ393247:KIT393346 KSM393247:KSP393346 LCI393247:LCL393346 LME393247:LMH393346 LWA393247:LWD393346 MFW393247:MFZ393346 MPS393247:MPV393346 MZO393247:MZR393346 NJK393247:NJN393346 NTG393247:NTJ393346 ODC393247:ODF393346 OMY393247:ONB393346 OWU393247:OWX393346 PGQ393247:PGT393346 PQM393247:PQP393346 QAI393247:QAL393346 QKE393247:QKH393346 QUA393247:QUD393346 RDW393247:RDZ393346 RNS393247:RNV393346 RXO393247:RXR393346 SHK393247:SHN393346 SRG393247:SRJ393346 TBC393247:TBF393346 TKY393247:TLB393346 TUU393247:TUX393346 UEQ393247:UET393346 UOM393247:UOP393346 UYI393247:UYL393346 VIE393247:VIH393346 VSA393247:VSD393346 WBW393247:WBZ393346 WLS393247:WLV393346 WVO393247:WVR393346 G458783:J458882 JC458783:JF458882 SY458783:TB458882 ACU458783:ACX458882 AMQ458783:AMT458882 AWM458783:AWP458882 BGI458783:BGL458882 BQE458783:BQH458882 CAA458783:CAD458882 CJW458783:CJZ458882 CTS458783:CTV458882 DDO458783:DDR458882 DNK458783:DNN458882 DXG458783:DXJ458882 EHC458783:EHF458882 EQY458783:ERB458882 FAU458783:FAX458882 FKQ458783:FKT458882 FUM458783:FUP458882 GEI458783:GEL458882 GOE458783:GOH458882 GYA458783:GYD458882 HHW458783:HHZ458882 HRS458783:HRV458882 IBO458783:IBR458882 ILK458783:ILN458882 IVG458783:IVJ458882 JFC458783:JFF458882 JOY458783:JPB458882 JYU458783:JYX458882 KIQ458783:KIT458882 KSM458783:KSP458882 LCI458783:LCL458882 LME458783:LMH458882 LWA458783:LWD458882 MFW458783:MFZ458882 MPS458783:MPV458882 MZO458783:MZR458882 NJK458783:NJN458882 NTG458783:NTJ458882 ODC458783:ODF458882 OMY458783:ONB458882 OWU458783:OWX458882 PGQ458783:PGT458882 PQM458783:PQP458882 QAI458783:QAL458882 QKE458783:QKH458882 QUA458783:QUD458882 RDW458783:RDZ458882 RNS458783:RNV458882 RXO458783:RXR458882 SHK458783:SHN458882 SRG458783:SRJ458882 TBC458783:TBF458882 TKY458783:TLB458882 TUU458783:TUX458882 UEQ458783:UET458882 UOM458783:UOP458882 UYI458783:UYL458882 VIE458783:VIH458882 VSA458783:VSD458882 WBW458783:WBZ458882 WLS458783:WLV458882 WVO458783:WVR458882 G524319:J524418 JC524319:JF524418 SY524319:TB524418 ACU524319:ACX524418 AMQ524319:AMT524418 AWM524319:AWP524418 BGI524319:BGL524418 BQE524319:BQH524418 CAA524319:CAD524418 CJW524319:CJZ524418 CTS524319:CTV524418 DDO524319:DDR524418 DNK524319:DNN524418 DXG524319:DXJ524418 EHC524319:EHF524418 EQY524319:ERB524418 FAU524319:FAX524418 FKQ524319:FKT524418 FUM524319:FUP524418 GEI524319:GEL524418 GOE524319:GOH524418 GYA524319:GYD524418 HHW524319:HHZ524418 HRS524319:HRV524418 IBO524319:IBR524418 ILK524319:ILN524418 IVG524319:IVJ524418 JFC524319:JFF524418 JOY524319:JPB524418 JYU524319:JYX524418 KIQ524319:KIT524418 KSM524319:KSP524418 LCI524319:LCL524418 LME524319:LMH524418 LWA524319:LWD524418 MFW524319:MFZ524418 MPS524319:MPV524418 MZO524319:MZR524418 NJK524319:NJN524418 NTG524319:NTJ524418 ODC524319:ODF524418 OMY524319:ONB524418 OWU524319:OWX524418 PGQ524319:PGT524418 PQM524319:PQP524418 QAI524319:QAL524418 QKE524319:QKH524418 QUA524319:QUD524418 RDW524319:RDZ524418 RNS524319:RNV524418 RXO524319:RXR524418 SHK524319:SHN524418 SRG524319:SRJ524418 TBC524319:TBF524418 TKY524319:TLB524418 TUU524319:TUX524418 UEQ524319:UET524418 UOM524319:UOP524418 UYI524319:UYL524418 VIE524319:VIH524418 VSA524319:VSD524418 WBW524319:WBZ524418 WLS524319:WLV524418 WVO524319:WVR524418 G589855:J589954 JC589855:JF589954 SY589855:TB589954 ACU589855:ACX589954 AMQ589855:AMT589954 AWM589855:AWP589954 BGI589855:BGL589954 BQE589855:BQH589954 CAA589855:CAD589954 CJW589855:CJZ589954 CTS589855:CTV589954 DDO589855:DDR589954 DNK589855:DNN589954 DXG589855:DXJ589954 EHC589855:EHF589954 EQY589855:ERB589954 FAU589855:FAX589954 FKQ589855:FKT589954 FUM589855:FUP589954 GEI589855:GEL589954 GOE589855:GOH589954 GYA589855:GYD589954 HHW589855:HHZ589954 HRS589855:HRV589954 IBO589855:IBR589954 ILK589855:ILN589954 IVG589855:IVJ589954 JFC589855:JFF589954 JOY589855:JPB589954 JYU589855:JYX589954 KIQ589855:KIT589954 KSM589855:KSP589954 LCI589855:LCL589954 LME589855:LMH589954 LWA589855:LWD589954 MFW589855:MFZ589954 MPS589855:MPV589954 MZO589855:MZR589954 NJK589855:NJN589954 NTG589855:NTJ589954 ODC589855:ODF589954 OMY589855:ONB589954 OWU589855:OWX589954 PGQ589855:PGT589954 PQM589855:PQP589954 QAI589855:QAL589954 QKE589855:QKH589954 QUA589855:QUD589954 RDW589855:RDZ589954 RNS589855:RNV589954 RXO589855:RXR589954 SHK589855:SHN589954 SRG589855:SRJ589954 TBC589855:TBF589954 TKY589855:TLB589954 TUU589855:TUX589954 UEQ589855:UET589954 UOM589855:UOP589954 UYI589855:UYL589954 VIE589855:VIH589954 VSA589855:VSD589954 WBW589855:WBZ589954 WLS589855:WLV589954 WVO589855:WVR589954 G655391:J655490 JC655391:JF655490 SY655391:TB655490 ACU655391:ACX655490 AMQ655391:AMT655490 AWM655391:AWP655490 BGI655391:BGL655490 BQE655391:BQH655490 CAA655391:CAD655490 CJW655391:CJZ655490 CTS655391:CTV655490 DDO655391:DDR655490 DNK655391:DNN655490 DXG655391:DXJ655490 EHC655391:EHF655490 EQY655391:ERB655490 FAU655391:FAX655490 FKQ655391:FKT655490 FUM655391:FUP655490 GEI655391:GEL655490 GOE655391:GOH655490 GYA655391:GYD655490 HHW655391:HHZ655490 HRS655391:HRV655490 IBO655391:IBR655490 ILK655391:ILN655490 IVG655391:IVJ655490 JFC655391:JFF655490 JOY655391:JPB655490 JYU655391:JYX655490 KIQ655391:KIT655490 KSM655391:KSP655490 LCI655391:LCL655490 LME655391:LMH655490 LWA655391:LWD655490 MFW655391:MFZ655490 MPS655391:MPV655490 MZO655391:MZR655490 NJK655391:NJN655490 NTG655391:NTJ655490 ODC655391:ODF655490 OMY655391:ONB655490 OWU655391:OWX655490 PGQ655391:PGT655490 PQM655391:PQP655490 QAI655391:QAL655490 QKE655391:QKH655490 QUA655391:QUD655490 RDW655391:RDZ655490 RNS655391:RNV655490 RXO655391:RXR655490 SHK655391:SHN655490 SRG655391:SRJ655490 TBC655391:TBF655490 TKY655391:TLB655490 TUU655391:TUX655490 UEQ655391:UET655490 UOM655391:UOP655490 UYI655391:UYL655490 VIE655391:VIH655490 VSA655391:VSD655490 WBW655391:WBZ655490 WLS655391:WLV655490 WVO655391:WVR655490 G720927:J721026 JC720927:JF721026 SY720927:TB721026 ACU720927:ACX721026 AMQ720927:AMT721026 AWM720927:AWP721026 BGI720927:BGL721026 BQE720927:BQH721026 CAA720927:CAD721026 CJW720927:CJZ721026 CTS720927:CTV721026 DDO720927:DDR721026 DNK720927:DNN721026 DXG720927:DXJ721026 EHC720927:EHF721026 EQY720927:ERB721026 FAU720927:FAX721026 FKQ720927:FKT721026 FUM720927:FUP721026 GEI720927:GEL721026 GOE720927:GOH721026 GYA720927:GYD721026 HHW720927:HHZ721026 HRS720927:HRV721026 IBO720927:IBR721026 ILK720927:ILN721026 IVG720927:IVJ721026 JFC720927:JFF721026 JOY720927:JPB721026 JYU720927:JYX721026 KIQ720927:KIT721026 KSM720927:KSP721026 LCI720927:LCL721026 LME720927:LMH721026 LWA720927:LWD721026 MFW720927:MFZ721026 MPS720927:MPV721026 MZO720927:MZR721026 NJK720927:NJN721026 NTG720927:NTJ721026 ODC720927:ODF721026 OMY720927:ONB721026 OWU720927:OWX721026 PGQ720927:PGT721026 PQM720927:PQP721026 QAI720927:QAL721026 QKE720927:QKH721026 QUA720927:QUD721026 RDW720927:RDZ721026 RNS720927:RNV721026 RXO720927:RXR721026 SHK720927:SHN721026 SRG720927:SRJ721026 TBC720927:TBF721026 TKY720927:TLB721026 TUU720927:TUX721026 UEQ720927:UET721026 UOM720927:UOP721026 UYI720927:UYL721026 VIE720927:VIH721026 VSA720927:VSD721026 WBW720927:WBZ721026 WLS720927:WLV721026 WVO720927:WVR721026 G786463:J786562 JC786463:JF786562 SY786463:TB786562 ACU786463:ACX786562 AMQ786463:AMT786562 AWM786463:AWP786562 BGI786463:BGL786562 BQE786463:BQH786562 CAA786463:CAD786562 CJW786463:CJZ786562 CTS786463:CTV786562 DDO786463:DDR786562 DNK786463:DNN786562 DXG786463:DXJ786562 EHC786463:EHF786562 EQY786463:ERB786562 FAU786463:FAX786562 FKQ786463:FKT786562 FUM786463:FUP786562 GEI786463:GEL786562 GOE786463:GOH786562 GYA786463:GYD786562 HHW786463:HHZ786562 HRS786463:HRV786562 IBO786463:IBR786562 ILK786463:ILN786562 IVG786463:IVJ786562 JFC786463:JFF786562 JOY786463:JPB786562 JYU786463:JYX786562 KIQ786463:KIT786562 KSM786463:KSP786562 LCI786463:LCL786562 LME786463:LMH786562 LWA786463:LWD786562 MFW786463:MFZ786562 MPS786463:MPV786562 MZO786463:MZR786562 NJK786463:NJN786562 NTG786463:NTJ786562 ODC786463:ODF786562 OMY786463:ONB786562 OWU786463:OWX786562 PGQ786463:PGT786562 PQM786463:PQP786562 QAI786463:QAL786562 QKE786463:QKH786562 QUA786463:QUD786562 RDW786463:RDZ786562 RNS786463:RNV786562 RXO786463:RXR786562 SHK786463:SHN786562 SRG786463:SRJ786562 TBC786463:TBF786562 TKY786463:TLB786562 TUU786463:TUX786562 UEQ786463:UET786562 UOM786463:UOP786562 UYI786463:UYL786562 VIE786463:VIH786562 VSA786463:VSD786562 WBW786463:WBZ786562 WLS786463:WLV786562 WVO786463:WVR786562 G851999:J852098 JC851999:JF852098 SY851999:TB852098 ACU851999:ACX852098 AMQ851999:AMT852098 AWM851999:AWP852098 BGI851999:BGL852098 BQE851999:BQH852098 CAA851999:CAD852098 CJW851999:CJZ852098 CTS851999:CTV852098 DDO851999:DDR852098 DNK851999:DNN852098 DXG851999:DXJ852098 EHC851999:EHF852098 EQY851999:ERB852098 FAU851999:FAX852098 FKQ851999:FKT852098 FUM851999:FUP852098 GEI851999:GEL852098 GOE851999:GOH852098 GYA851999:GYD852098 HHW851999:HHZ852098 HRS851999:HRV852098 IBO851999:IBR852098 ILK851999:ILN852098 IVG851999:IVJ852098 JFC851999:JFF852098 JOY851999:JPB852098 JYU851999:JYX852098 KIQ851999:KIT852098 KSM851999:KSP852098 LCI851999:LCL852098 LME851999:LMH852098 LWA851999:LWD852098 MFW851999:MFZ852098 MPS851999:MPV852098 MZO851999:MZR852098 NJK851999:NJN852098 NTG851999:NTJ852098 ODC851999:ODF852098 OMY851999:ONB852098 OWU851999:OWX852098 PGQ851999:PGT852098 PQM851999:PQP852098 QAI851999:QAL852098 QKE851999:QKH852098 QUA851999:QUD852098 RDW851999:RDZ852098 RNS851999:RNV852098 RXO851999:RXR852098 SHK851999:SHN852098 SRG851999:SRJ852098 TBC851999:TBF852098 TKY851999:TLB852098 TUU851999:TUX852098 UEQ851999:UET852098 UOM851999:UOP852098 UYI851999:UYL852098 VIE851999:VIH852098 VSA851999:VSD852098 WBW851999:WBZ852098 WLS851999:WLV852098 WVO851999:WVR852098 G917535:J917634 JC917535:JF917634 SY917535:TB917634 ACU917535:ACX917634 AMQ917535:AMT917634 AWM917535:AWP917634 BGI917535:BGL917634 BQE917535:BQH917634 CAA917535:CAD917634 CJW917535:CJZ917634 CTS917535:CTV917634 DDO917535:DDR917634 DNK917535:DNN917634 DXG917535:DXJ917634 EHC917535:EHF917634 EQY917535:ERB917634 FAU917535:FAX917634 FKQ917535:FKT917634 FUM917535:FUP917634 GEI917535:GEL917634 GOE917535:GOH917634 GYA917535:GYD917634 HHW917535:HHZ917634 HRS917535:HRV917634 IBO917535:IBR917634 ILK917535:ILN917634 IVG917535:IVJ917634 JFC917535:JFF917634 JOY917535:JPB917634 JYU917535:JYX917634 KIQ917535:KIT917634 KSM917535:KSP917634 LCI917535:LCL917634 LME917535:LMH917634 LWA917535:LWD917634 MFW917535:MFZ917634 MPS917535:MPV917634 MZO917535:MZR917634 NJK917535:NJN917634 NTG917535:NTJ917634 ODC917535:ODF917634 OMY917535:ONB917634 OWU917535:OWX917634 PGQ917535:PGT917634 PQM917535:PQP917634 QAI917535:QAL917634 QKE917535:QKH917634 QUA917535:QUD917634 RDW917535:RDZ917634 RNS917535:RNV917634 RXO917535:RXR917634 SHK917535:SHN917634 SRG917535:SRJ917634 TBC917535:TBF917634 TKY917535:TLB917634 TUU917535:TUX917634 UEQ917535:UET917634 UOM917535:UOP917634 UYI917535:UYL917634 VIE917535:VIH917634 VSA917535:VSD917634 WBW917535:WBZ917634 WLS917535:WLV917634 WVO917535:WVR917634 G983071:J983170 JC983071:JF983170 SY983071:TB983170 ACU983071:ACX983170 AMQ983071:AMT983170 AWM983071:AWP983170 BGI983071:BGL983170 BQE983071:BQH983170 CAA983071:CAD983170 CJW983071:CJZ983170 CTS983071:CTV983170 DDO983071:DDR983170 DNK983071:DNN983170 DXG983071:DXJ983170 EHC983071:EHF983170 EQY983071:ERB983170 FAU983071:FAX983170 FKQ983071:FKT983170 FUM983071:FUP983170 GEI983071:GEL983170 GOE983071:GOH983170 GYA983071:GYD983170 HHW983071:HHZ983170 HRS983071:HRV983170 IBO983071:IBR983170 ILK983071:ILN983170 IVG983071:IVJ983170 JFC983071:JFF983170 JOY983071:JPB983170 JYU983071:JYX983170 KIQ983071:KIT983170 KSM983071:KSP983170 LCI983071:LCL983170 LME983071:LMH983170 LWA983071:LWD983170 MFW983071:MFZ983170 MPS983071:MPV983170 MZO983071:MZR983170 NJK983071:NJN983170 NTG983071:NTJ983170 ODC983071:ODF983170 OMY983071:ONB983170 OWU983071:OWX983170 PGQ983071:PGT983170 PQM983071:PQP983170 QAI983071:QAL983170 QKE983071:QKH983170 QUA983071:QUD983170 RDW983071:RDZ983170 RNS983071:RNV983170 RXO983071:RXR983170 SHK983071:SHN983170 SRG983071:SRJ983170 TBC983071:TBF983170 TKY983071:TLB983170 TUU983071:TUX983170 UEQ983071:UET983170 UOM983071:UOP983170 UYI983071:UYL983170 VIE983071:VIH983170 VSA983071:VSD983170 WBW983071:WBZ983170 WLS983071:WLV983170 WVO983071:WVR983170" xr:uid="{00000000-0002-0000-0200-000007000000}"/>
    <dataValidation allowBlank="1" showInputMessage="1" showErrorMessage="1" promptTitle="直前1年度分決算の「期間」" prompt="現在の会計年度より1年度前の会計年度の期間を入力してください。年は西暦で入力してください。_x000a_例）2020年4月から2021年3月まで" sqref="G23:H23 JC23:JD23 SY23:SZ23 ACU23:ACV23 AMQ23:AMR23 AWM23:AWN23 BGI23:BGJ23 BQE23:BQF23 CAA23:CAB23 CJW23:CJX23 CTS23:CTT23 DDO23:DDP23 DNK23:DNL23 DXG23:DXH23 EHC23:EHD23 EQY23:EQZ23 FAU23:FAV23 FKQ23:FKR23 FUM23:FUN23 GEI23:GEJ23 GOE23:GOF23 GYA23:GYB23 HHW23:HHX23 HRS23:HRT23 IBO23:IBP23 ILK23:ILL23 IVG23:IVH23 JFC23:JFD23 JOY23:JOZ23 JYU23:JYV23 KIQ23:KIR23 KSM23:KSN23 LCI23:LCJ23 LME23:LMF23 LWA23:LWB23 MFW23:MFX23 MPS23:MPT23 MZO23:MZP23 NJK23:NJL23 NTG23:NTH23 ODC23:ODD23 OMY23:OMZ23 OWU23:OWV23 PGQ23:PGR23 PQM23:PQN23 QAI23:QAJ23 QKE23:QKF23 QUA23:QUB23 RDW23:RDX23 RNS23:RNT23 RXO23:RXP23 SHK23:SHL23 SRG23:SRH23 TBC23:TBD23 TKY23:TKZ23 TUU23:TUV23 UEQ23:UER23 UOM23:UON23 UYI23:UYJ23 VIE23:VIF23 VSA23:VSB23 WBW23:WBX23 WLS23:WLT23 WVO23:WVP23 G65559:H65559 JC65559:JD65559 SY65559:SZ65559 ACU65559:ACV65559 AMQ65559:AMR65559 AWM65559:AWN65559 BGI65559:BGJ65559 BQE65559:BQF65559 CAA65559:CAB65559 CJW65559:CJX65559 CTS65559:CTT65559 DDO65559:DDP65559 DNK65559:DNL65559 DXG65559:DXH65559 EHC65559:EHD65559 EQY65559:EQZ65559 FAU65559:FAV65559 FKQ65559:FKR65559 FUM65559:FUN65559 GEI65559:GEJ65559 GOE65559:GOF65559 GYA65559:GYB65559 HHW65559:HHX65559 HRS65559:HRT65559 IBO65559:IBP65559 ILK65559:ILL65559 IVG65559:IVH65559 JFC65559:JFD65559 JOY65559:JOZ65559 JYU65559:JYV65559 KIQ65559:KIR65559 KSM65559:KSN65559 LCI65559:LCJ65559 LME65559:LMF65559 LWA65559:LWB65559 MFW65559:MFX65559 MPS65559:MPT65559 MZO65559:MZP65559 NJK65559:NJL65559 NTG65559:NTH65559 ODC65559:ODD65559 OMY65559:OMZ65559 OWU65559:OWV65559 PGQ65559:PGR65559 PQM65559:PQN65559 QAI65559:QAJ65559 QKE65559:QKF65559 QUA65559:QUB65559 RDW65559:RDX65559 RNS65559:RNT65559 RXO65559:RXP65559 SHK65559:SHL65559 SRG65559:SRH65559 TBC65559:TBD65559 TKY65559:TKZ65559 TUU65559:TUV65559 UEQ65559:UER65559 UOM65559:UON65559 UYI65559:UYJ65559 VIE65559:VIF65559 VSA65559:VSB65559 WBW65559:WBX65559 WLS65559:WLT65559 WVO65559:WVP65559 G131095:H131095 JC131095:JD131095 SY131095:SZ131095 ACU131095:ACV131095 AMQ131095:AMR131095 AWM131095:AWN131095 BGI131095:BGJ131095 BQE131095:BQF131095 CAA131095:CAB131095 CJW131095:CJX131095 CTS131095:CTT131095 DDO131095:DDP131095 DNK131095:DNL131095 DXG131095:DXH131095 EHC131095:EHD131095 EQY131095:EQZ131095 FAU131095:FAV131095 FKQ131095:FKR131095 FUM131095:FUN131095 GEI131095:GEJ131095 GOE131095:GOF131095 GYA131095:GYB131095 HHW131095:HHX131095 HRS131095:HRT131095 IBO131095:IBP131095 ILK131095:ILL131095 IVG131095:IVH131095 JFC131095:JFD131095 JOY131095:JOZ131095 JYU131095:JYV131095 KIQ131095:KIR131095 KSM131095:KSN131095 LCI131095:LCJ131095 LME131095:LMF131095 LWA131095:LWB131095 MFW131095:MFX131095 MPS131095:MPT131095 MZO131095:MZP131095 NJK131095:NJL131095 NTG131095:NTH131095 ODC131095:ODD131095 OMY131095:OMZ131095 OWU131095:OWV131095 PGQ131095:PGR131095 PQM131095:PQN131095 QAI131095:QAJ131095 QKE131095:QKF131095 QUA131095:QUB131095 RDW131095:RDX131095 RNS131095:RNT131095 RXO131095:RXP131095 SHK131095:SHL131095 SRG131095:SRH131095 TBC131095:TBD131095 TKY131095:TKZ131095 TUU131095:TUV131095 UEQ131095:UER131095 UOM131095:UON131095 UYI131095:UYJ131095 VIE131095:VIF131095 VSA131095:VSB131095 WBW131095:WBX131095 WLS131095:WLT131095 WVO131095:WVP131095 G196631:H196631 JC196631:JD196631 SY196631:SZ196631 ACU196631:ACV196631 AMQ196631:AMR196631 AWM196631:AWN196631 BGI196631:BGJ196631 BQE196631:BQF196631 CAA196631:CAB196631 CJW196631:CJX196631 CTS196631:CTT196631 DDO196631:DDP196631 DNK196631:DNL196631 DXG196631:DXH196631 EHC196631:EHD196631 EQY196631:EQZ196631 FAU196631:FAV196631 FKQ196631:FKR196631 FUM196631:FUN196631 GEI196631:GEJ196631 GOE196631:GOF196631 GYA196631:GYB196631 HHW196631:HHX196631 HRS196631:HRT196631 IBO196631:IBP196631 ILK196631:ILL196631 IVG196631:IVH196631 JFC196631:JFD196631 JOY196631:JOZ196631 JYU196631:JYV196631 KIQ196631:KIR196631 KSM196631:KSN196631 LCI196631:LCJ196631 LME196631:LMF196631 LWA196631:LWB196631 MFW196631:MFX196631 MPS196631:MPT196631 MZO196631:MZP196631 NJK196631:NJL196631 NTG196631:NTH196631 ODC196631:ODD196631 OMY196631:OMZ196631 OWU196631:OWV196631 PGQ196631:PGR196631 PQM196631:PQN196631 QAI196631:QAJ196631 QKE196631:QKF196631 QUA196631:QUB196631 RDW196631:RDX196631 RNS196631:RNT196631 RXO196631:RXP196631 SHK196631:SHL196631 SRG196631:SRH196631 TBC196631:TBD196631 TKY196631:TKZ196631 TUU196631:TUV196631 UEQ196631:UER196631 UOM196631:UON196631 UYI196631:UYJ196631 VIE196631:VIF196631 VSA196631:VSB196631 WBW196631:WBX196631 WLS196631:WLT196631 WVO196631:WVP196631 G262167:H262167 JC262167:JD262167 SY262167:SZ262167 ACU262167:ACV262167 AMQ262167:AMR262167 AWM262167:AWN262167 BGI262167:BGJ262167 BQE262167:BQF262167 CAA262167:CAB262167 CJW262167:CJX262167 CTS262167:CTT262167 DDO262167:DDP262167 DNK262167:DNL262167 DXG262167:DXH262167 EHC262167:EHD262167 EQY262167:EQZ262167 FAU262167:FAV262167 FKQ262167:FKR262167 FUM262167:FUN262167 GEI262167:GEJ262167 GOE262167:GOF262167 GYA262167:GYB262167 HHW262167:HHX262167 HRS262167:HRT262167 IBO262167:IBP262167 ILK262167:ILL262167 IVG262167:IVH262167 JFC262167:JFD262167 JOY262167:JOZ262167 JYU262167:JYV262167 KIQ262167:KIR262167 KSM262167:KSN262167 LCI262167:LCJ262167 LME262167:LMF262167 LWA262167:LWB262167 MFW262167:MFX262167 MPS262167:MPT262167 MZO262167:MZP262167 NJK262167:NJL262167 NTG262167:NTH262167 ODC262167:ODD262167 OMY262167:OMZ262167 OWU262167:OWV262167 PGQ262167:PGR262167 PQM262167:PQN262167 QAI262167:QAJ262167 QKE262167:QKF262167 QUA262167:QUB262167 RDW262167:RDX262167 RNS262167:RNT262167 RXO262167:RXP262167 SHK262167:SHL262167 SRG262167:SRH262167 TBC262167:TBD262167 TKY262167:TKZ262167 TUU262167:TUV262167 UEQ262167:UER262167 UOM262167:UON262167 UYI262167:UYJ262167 VIE262167:VIF262167 VSA262167:VSB262167 WBW262167:WBX262167 WLS262167:WLT262167 WVO262167:WVP262167 G327703:H327703 JC327703:JD327703 SY327703:SZ327703 ACU327703:ACV327703 AMQ327703:AMR327703 AWM327703:AWN327703 BGI327703:BGJ327703 BQE327703:BQF327703 CAA327703:CAB327703 CJW327703:CJX327703 CTS327703:CTT327703 DDO327703:DDP327703 DNK327703:DNL327703 DXG327703:DXH327703 EHC327703:EHD327703 EQY327703:EQZ327703 FAU327703:FAV327703 FKQ327703:FKR327703 FUM327703:FUN327703 GEI327703:GEJ327703 GOE327703:GOF327703 GYA327703:GYB327703 HHW327703:HHX327703 HRS327703:HRT327703 IBO327703:IBP327703 ILK327703:ILL327703 IVG327703:IVH327703 JFC327703:JFD327703 JOY327703:JOZ327703 JYU327703:JYV327703 KIQ327703:KIR327703 KSM327703:KSN327703 LCI327703:LCJ327703 LME327703:LMF327703 LWA327703:LWB327703 MFW327703:MFX327703 MPS327703:MPT327703 MZO327703:MZP327703 NJK327703:NJL327703 NTG327703:NTH327703 ODC327703:ODD327703 OMY327703:OMZ327703 OWU327703:OWV327703 PGQ327703:PGR327703 PQM327703:PQN327703 QAI327703:QAJ327703 QKE327703:QKF327703 QUA327703:QUB327703 RDW327703:RDX327703 RNS327703:RNT327703 RXO327703:RXP327703 SHK327703:SHL327703 SRG327703:SRH327703 TBC327703:TBD327703 TKY327703:TKZ327703 TUU327703:TUV327703 UEQ327703:UER327703 UOM327703:UON327703 UYI327703:UYJ327703 VIE327703:VIF327703 VSA327703:VSB327703 WBW327703:WBX327703 WLS327703:WLT327703 WVO327703:WVP327703 G393239:H393239 JC393239:JD393239 SY393239:SZ393239 ACU393239:ACV393239 AMQ393239:AMR393239 AWM393239:AWN393239 BGI393239:BGJ393239 BQE393239:BQF393239 CAA393239:CAB393239 CJW393239:CJX393239 CTS393239:CTT393239 DDO393239:DDP393239 DNK393239:DNL393239 DXG393239:DXH393239 EHC393239:EHD393239 EQY393239:EQZ393239 FAU393239:FAV393239 FKQ393239:FKR393239 FUM393239:FUN393239 GEI393239:GEJ393239 GOE393239:GOF393239 GYA393239:GYB393239 HHW393239:HHX393239 HRS393239:HRT393239 IBO393239:IBP393239 ILK393239:ILL393239 IVG393239:IVH393239 JFC393239:JFD393239 JOY393239:JOZ393239 JYU393239:JYV393239 KIQ393239:KIR393239 KSM393239:KSN393239 LCI393239:LCJ393239 LME393239:LMF393239 LWA393239:LWB393239 MFW393239:MFX393239 MPS393239:MPT393239 MZO393239:MZP393239 NJK393239:NJL393239 NTG393239:NTH393239 ODC393239:ODD393239 OMY393239:OMZ393239 OWU393239:OWV393239 PGQ393239:PGR393239 PQM393239:PQN393239 QAI393239:QAJ393239 QKE393239:QKF393239 QUA393239:QUB393239 RDW393239:RDX393239 RNS393239:RNT393239 RXO393239:RXP393239 SHK393239:SHL393239 SRG393239:SRH393239 TBC393239:TBD393239 TKY393239:TKZ393239 TUU393239:TUV393239 UEQ393239:UER393239 UOM393239:UON393239 UYI393239:UYJ393239 VIE393239:VIF393239 VSA393239:VSB393239 WBW393239:WBX393239 WLS393239:WLT393239 WVO393239:WVP393239 G458775:H458775 JC458775:JD458775 SY458775:SZ458775 ACU458775:ACV458775 AMQ458775:AMR458775 AWM458775:AWN458775 BGI458775:BGJ458775 BQE458775:BQF458775 CAA458775:CAB458775 CJW458775:CJX458775 CTS458775:CTT458775 DDO458775:DDP458775 DNK458775:DNL458775 DXG458775:DXH458775 EHC458775:EHD458775 EQY458775:EQZ458775 FAU458775:FAV458775 FKQ458775:FKR458775 FUM458775:FUN458775 GEI458775:GEJ458775 GOE458775:GOF458775 GYA458775:GYB458775 HHW458775:HHX458775 HRS458775:HRT458775 IBO458775:IBP458775 ILK458775:ILL458775 IVG458775:IVH458775 JFC458775:JFD458775 JOY458775:JOZ458775 JYU458775:JYV458775 KIQ458775:KIR458775 KSM458775:KSN458775 LCI458775:LCJ458775 LME458775:LMF458775 LWA458775:LWB458775 MFW458775:MFX458775 MPS458775:MPT458775 MZO458775:MZP458775 NJK458775:NJL458775 NTG458775:NTH458775 ODC458775:ODD458775 OMY458775:OMZ458775 OWU458775:OWV458775 PGQ458775:PGR458775 PQM458775:PQN458775 QAI458775:QAJ458775 QKE458775:QKF458775 QUA458775:QUB458775 RDW458775:RDX458775 RNS458775:RNT458775 RXO458775:RXP458775 SHK458775:SHL458775 SRG458775:SRH458775 TBC458775:TBD458775 TKY458775:TKZ458775 TUU458775:TUV458775 UEQ458775:UER458775 UOM458775:UON458775 UYI458775:UYJ458775 VIE458775:VIF458775 VSA458775:VSB458775 WBW458775:WBX458775 WLS458775:WLT458775 WVO458775:WVP458775 G524311:H524311 JC524311:JD524311 SY524311:SZ524311 ACU524311:ACV524311 AMQ524311:AMR524311 AWM524311:AWN524311 BGI524311:BGJ524311 BQE524311:BQF524311 CAA524311:CAB524311 CJW524311:CJX524311 CTS524311:CTT524311 DDO524311:DDP524311 DNK524311:DNL524311 DXG524311:DXH524311 EHC524311:EHD524311 EQY524311:EQZ524311 FAU524311:FAV524311 FKQ524311:FKR524311 FUM524311:FUN524311 GEI524311:GEJ524311 GOE524311:GOF524311 GYA524311:GYB524311 HHW524311:HHX524311 HRS524311:HRT524311 IBO524311:IBP524311 ILK524311:ILL524311 IVG524311:IVH524311 JFC524311:JFD524311 JOY524311:JOZ524311 JYU524311:JYV524311 KIQ524311:KIR524311 KSM524311:KSN524311 LCI524311:LCJ524311 LME524311:LMF524311 LWA524311:LWB524311 MFW524311:MFX524311 MPS524311:MPT524311 MZO524311:MZP524311 NJK524311:NJL524311 NTG524311:NTH524311 ODC524311:ODD524311 OMY524311:OMZ524311 OWU524311:OWV524311 PGQ524311:PGR524311 PQM524311:PQN524311 QAI524311:QAJ524311 QKE524311:QKF524311 QUA524311:QUB524311 RDW524311:RDX524311 RNS524311:RNT524311 RXO524311:RXP524311 SHK524311:SHL524311 SRG524311:SRH524311 TBC524311:TBD524311 TKY524311:TKZ524311 TUU524311:TUV524311 UEQ524311:UER524311 UOM524311:UON524311 UYI524311:UYJ524311 VIE524311:VIF524311 VSA524311:VSB524311 WBW524311:WBX524311 WLS524311:WLT524311 WVO524311:WVP524311 G589847:H589847 JC589847:JD589847 SY589847:SZ589847 ACU589847:ACV589847 AMQ589847:AMR589847 AWM589847:AWN589847 BGI589847:BGJ589847 BQE589847:BQF589847 CAA589847:CAB589847 CJW589847:CJX589847 CTS589847:CTT589847 DDO589847:DDP589847 DNK589847:DNL589847 DXG589847:DXH589847 EHC589847:EHD589847 EQY589847:EQZ589847 FAU589847:FAV589847 FKQ589847:FKR589847 FUM589847:FUN589847 GEI589847:GEJ589847 GOE589847:GOF589847 GYA589847:GYB589847 HHW589847:HHX589847 HRS589847:HRT589847 IBO589847:IBP589847 ILK589847:ILL589847 IVG589847:IVH589847 JFC589847:JFD589847 JOY589847:JOZ589847 JYU589847:JYV589847 KIQ589847:KIR589847 KSM589847:KSN589847 LCI589847:LCJ589847 LME589847:LMF589847 LWA589847:LWB589847 MFW589847:MFX589847 MPS589847:MPT589847 MZO589847:MZP589847 NJK589847:NJL589847 NTG589847:NTH589847 ODC589847:ODD589847 OMY589847:OMZ589847 OWU589847:OWV589847 PGQ589847:PGR589847 PQM589847:PQN589847 QAI589847:QAJ589847 QKE589847:QKF589847 QUA589847:QUB589847 RDW589847:RDX589847 RNS589847:RNT589847 RXO589847:RXP589847 SHK589847:SHL589847 SRG589847:SRH589847 TBC589847:TBD589847 TKY589847:TKZ589847 TUU589847:TUV589847 UEQ589847:UER589847 UOM589847:UON589847 UYI589847:UYJ589847 VIE589847:VIF589847 VSA589847:VSB589847 WBW589847:WBX589847 WLS589847:WLT589847 WVO589847:WVP589847 G655383:H655383 JC655383:JD655383 SY655383:SZ655383 ACU655383:ACV655383 AMQ655383:AMR655383 AWM655383:AWN655383 BGI655383:BGJ655383 BQE655383:BQF655383 CAA655383:CAB655383 CJW655383:CJX655383 CTS655383:CTT655383 DDO655383:DDP655383 DNK655383:DNL655383 DXG655383:DXH655383 EHC655383:EHD655383 EQY655383:EQZ655383 FAU655383:FAV655383 FKQ655383:FKR655383 FUM655383:FUN655383 GEI655383:GEJ655383 GOE655383:GOF655383 GYA655383:GYB655383 HHW655383:HHX655383 HRS655383:HRT655383 IBO655383:IBP655383 ILK655383:ILL655383 IVG655383:IVH655383 JFC655383:JFD655383 JOY655383:JOZ655383 JYU655383:JYV655383 KIQ655383:KIR655383 KSM655383:KSN655383 LCI655383:LCJ655383 LME655383:LMF655383 LWA655383:LWB655383 MFW655383:MFX655383 MPS655383:MPT655383 MZO655383:MZP655383 NJK655383:NJL655383 NTG655383:NTH655383 ODC655383:ODD655383 OMY655383:OMZ655383 OWU655383:OWV655383 PGQ655383:PGR655383 PQM655383:PQN655383 QAI655383:QAJ655383 QKE655383:QKF655383 QUA655383:QUB655383 RDW655383:RDX655383 RNS655383:RNT655383 RXO655383:RXP655383 SHK655383:SHL655383 SRG655383:SRH655383 TBC655383:TBD655383 TKY655383:TKZ655383 TUU655383:TUV655383 UEQ655383:UER655383 UOM655383:UON655383 UYI655383:UYJ655383 VIE655383:VIF655383 VSA655383:VSB655383 WBW655383:WBX655383 WLS655383:WLT655383 WVO655383:WVP655383 G720919:H720919 JC720919:JD720919 SY720919:SZ720919 ACU720919:ACV720919 AMQ720919:AMR720919 AWM720919:AWN720919 BGI720919:BGJ720919 BQE720919:BQF720919 CAA720919:CAB720919 CJW720919:CJX720919 CTS720919:CTT720919 DDO720919:DDP720919 DNK720919:DNL720919 DXG720919:DXH720919 EHC720919:EHD720919 EQY720919:EQZ720919 FAU720919:FAV720919 FKQ720919:FKR720919 FUM720919:FUN720919 GEI720919:GEJ720919 GOE720919:GOF720919 GYA720919:GYB720919 HHW720919:HHX720919 HRS720919:HRT720919 IBO720919:IBP720919 ILK720919:ILL720919 IVG720919:IVH720919 JFC720919:JFD720919 JOY720919:JOZ720919 JYU720919:JYV720919 KIQ720919:KIR720919 KSM720919:KSN720919 LCI720919:LCJ720919 LME720919:LMF720919 LWA720919:LWB720919 MFW720919:MFX720919 MPS720919:MPT720919 MZO720919:MZP720919 NJK720919:NJL720919 NTG720919:NTH720919 ODC720919:ODD720919 OMY720919:OMZ720919 OWU720919:OWV720919 PGQ720919:PGR720919 PQM720919:PQN720919 QAI720919:QAJ720919 QKE720919:QKF720919 QUA720919:QUB720919 RDW720919:RDX720919 RNS720919:RNT720919 RXO720919:RXP720919 SHK720919:SHL720919 SRG720919:SRH720919 TBC720919:TBD720919 TKY720919:TKZ720919 TUU720919:TUV720919 UEQ720919:UER720919 UOM720919:UON720919 UYI720919:UYJ720919 VIE720919:VIF720919 VSA720919:VSB720919 WBW720919:WBX720919 WLS720919:WLT720919 WVO720919:WVP720919 G786455:H786455 JC786455:JD786455 SY786455:SZ786455 ACU786455:ACV786455 AMQ786455:AMR786455 AWM786455:AWN786455 BGI786455:BGJ786455 BQE786455:BQF786455 CAA786455:CAB786455 CJW786455:CJX786455 CTS786455:CTT786455 DDO786455:DDP786455 DNK786455:DNL786455 DXG786455:DXH786455 EHC786455:EHD786455 EQY786455:EQZ786455 FAU786455:FAV786455 FKQ786455:FKR786455 FUM786455:FUN786455 GEI786455:GEJ786455 GOE786455:GOF786455 GYA786455:GYB786455 HHW786455:HHX786455 HRS786455:HRT786455 IBO786455:IBP786455 ILK786455:ILL786455 IVG786455:IVH786455 JFC786455:JFD786455 JOY786455:JOZ786455 JYU786455:JYV786455 KIQ786455:KIR786455 KSM786455:KSN786455 LCI786455:LCJ786455 LME786455:LMF786455 LWA786455:LWB786455 MFW786455:MFX786455 MPS786455:MPT786455 MZO786455:MZP786455 NJK786455:NJL786455 NTG786455:NTH786455 ODC786455:ODD786455 OMY786455:OMZ786455 OWU786455:OWV786455 PGQ786455:PGR786455 PQM786455:PQN786455 QAI786455:QAJ786455 QKE786455:QKF786455 QUA786455:QUB786455 RDW786455:RDX786455 RNS786455:RNT786455 RXO786455:RXP786455 SHK786455:SHL786455 SRG786455:SRH786455 TBC786455:TBD786455 TKY786455:TKZ786455 TUU786455:TUV786455 UEQ786455:UER786455 UOM786455:UON786455 UYI786455:UYJ786455 VIE786455:VIF786455 VSA786455:VSB786455 WBW786455:WBX786455 WLS786455:WLT786455 WVO786455:WVP786455 G851991:H851991 JC851991:JD851991 SY851991:SZ851991 ACU851991:ACV851991 AMQ851991:AMR851991 AWM851991:AWN851991 BGI851991:BGJ851991 BQE851991:BQF851991 CAA851991:CAB851991 CJW851991:CJX851991 CTS851991:CTT851991 DDO851991:DDP851991 DNK851991:DNL851991 DXG851991:DXH851991 EHC851991:EHD851991 EQY851991:EQZ851991 FAU851991:FAV851991 FKQ851991:FKR851991 FUM851991:FUN851991 GEI851991:GEJ851991 GOE851991:GOF851991 GYA851991:GYB851991 HHW851991:HHX851991 HRS851991:HRT851991 IBO851991:IBP851991 ILK851991:ILL851991 IVG851991:IVH851991 JFC851991:JFD851991 JOY851991:JOZ851991 JYU851991:JYV851991 KIQ851991:KIR851991 KSM851991:KSN851991 LCI851991:LCJ851991 LME851991:LMF851991 LWA851991:LWB851991 MFW851991:MFX851991 MPS851991:MPT851991 MZO851991:MZP851991 NJK851991:NJL851991 NTG851991:NTH851991 ODC851991:ODD851991 OMY851991:OMZ851991 OWU851991:OWV851991 PGQ851991:PGR851991 PQM851991:PQN851991 QAI851991:QAJ851991 QKE851991:QKF851991 QUA851991:QUB851991 RDW851991:RDX851991 RNS851991:RNT851991 RXO851991:RXP851991 SHK851991:SHL851991 SRG851991:SRH851991 TBC851991:TBD851991 TKY851991:TKZ851991 TUU851991:TUV851991 UEQ851991:UER851991 UOM851991:UON851991 UYI851991:UYJ851991 VIE851991:VIF851991 VSA851991:VSB851991 WBW851991:WBX851991 WLS851991:WLT851991 WVO851991:WVP851991 G917527:H917527 JC917527:JD917527 SY917527:SZ917527 ACU917527:ACV917527 AMQ917527:AMR917527 AWM917527:AWN917527 BGI917527:BGJ917527 BQE917527:BQF917527 CAA917527:CAB917527 CJW917527:CJX917527 CTS917527:CTT917527 DDO917527:DDP917527 DNK917527:DNL917527 DXG917527:DXH917527 EHC917527:EHD917527 EQY917527:EQZ917527 FAU917527:FAV917527 FKQ917527:FKR917527 FUM917527:FUN917527 GEI917527:GEJ917527 GOE917527:GOF917527 GYA917527:GYB917527 HHW917527:HHX917527 HRS917527:HRT917527 IBO917527:IBP917527 ILK917527:ILL917527 IVG917527:IVH917527 JFC917527:JFD917527 JOY917527:JOZ917527 JYU917527:JYV917527 KIQ917527:KIR917527 KSM917527:KSN917527 LCI917527:LCJ917527 LME917527:LMF917527 LWA917527:LWB917527 MFW917527:MFX917527 MPS917527:MPT917527 MZO917527:MZP917527 NJK917527:NJL917527 NTG917527:NTH917527 ODC917527:ODD917527 OMY917527:OMZ917527 OWU917527:OWV917527 PGQ917527:PGR917527 PQM917527:PQN917527 QAI917527:QAJ917527 QKE917527:QKF917527 QUA917527:QUB917527 RDW917527:RDX917527 RNS917527:RNT917527 RXO917527:RXP917527 SHK917527:SHL917527 SRG917527:SRH917527 TBC917527:TBD917527 TKY917527:TKZ917527 TUU917527:TUV917527 UEQ917527:UER917527 UOM917527:UON917527 UYI917527:UYJ917527 VIE917527:VIF917527 VSA917527:VSB917527 WBW917527:WBX917527 WLS917527:WLT917527 WVO917527:WVP917527 G983063:H983063 JC983063:JD983063 SY983063:SZ983063 ACU983063:ACV983063 AMQ983063:AMR983063 AWM983063:AWN983063 BGI983063:BGJ983063 BQE983063:BQF983063 CAA983063:CAB983063 CJW983063:CJX983063 CTS983063:CTT983063 DDO983063:DDP983063 DNK983063:DNL983063 DXG983063:DXH983063 EHC983063:EHD983063 EQY983063:EQZ983063 FAU983063:FAV983063 FKQ983063:FKR983063 FUM983063:FUN983063 GEI983063:GEJ983063 GOE983063:GOF983063 GYA983063:GYB983063 HHW983063:HHX983063 HRS983063:HRT983063 IBO983063:IBP983063 ILK983063:ILL983063 IVG983063:IVH983063 JFC983063:JFD983063 JOY983063:JOZ983063 JYU983063:JYV983063 KIQ983063:KIR983063 KSM983063:KSN983063 LCI983063:LCJ983063 LME983063:LMF983063 LWA983063:LWB983063 MFW983063:MFX983063 MPS983063:MPT983063 MZO983063:MZP983063 NJK983063:NJL983063 NTG983063:NTH983063 ODC983063:ODD983063 OMY983063:OMZ983063 OWU983063:OWV983063 PGQ983063:PGR983063 PQM983063:PQN983063 QAI983063:QAJ983063 QKE983063:QKF983063 QUA983063:QUB983063 RDW983063:RDX983063 RNS983063:RNT983063 RXO983063:RXP983063 SHK983063:SHL983063 SRG983063:SRH983063 TBC983063:TBD983063 TKY983063:TKZ983063 TUU983063:TUV983063 UEQ983063:UER983063 UOM983063:UON983063 UYI983063:UYJ983063 VIE983063:VIF983063 VSA983063:VSB983063 WBW983063:WBX983063 WLS983063:WLT983063 WVO983063:WVP983063" xr:uid="{00000000-0002-0000-0200-000008000000}"/>
    <dataValidation allowBlank="1" showInputMessage="1" showErrorMessage="1" promptTitle="直前2年度分決算の「期間」" prompt="現在の会計年度より２年度前の会計年度の期間を入力してください。年は西暦で入力してください。_x000a_例）2019年4月から2020年3月まで" sqref="E23:F23 JA23:JB23 SW23:SX23 ACS23:ACT23 AMO23:AMP23 AWK23:AWL23 BGG23:BGH23 BQC23:BQD23 BZY23:BZZ23 CJU23:CJV23 CTQ23:CTR23 DDM23:DDN23 DNI23:DNJ23 DXE23:DXF23 EHA23:EHB23 EQW23:EQX23 FAS23:FAT23 FKO23:FKP23 FUK23:FUL23 GEG23:GEH23 GOC23:GOD23 GXY23:GXZ23 HHU23:HHV23 HRQ23:HRR23 IBM23:IBN23 ILI23:ILJ23 IVE23:IVF23 JFA23:JFB23 JOW23:JOX23 JYS23:JYT23 KIO23:KIP23 KSK23:KSL23 LCG23:LCH23 LMC23:LMD23 LVY23:LVZ23 MFU23:MFV23 MPQ23:MPR23 MZM23:MZN23 NJI23:NJJ23 NTE23:NTF23 ODA23:ODB23 OMW23:OMX23 OWS23:OWT23 PGO23:PGP23 PQK23:PQL23 QAG23:QAH23 QKC23:QKD23 QTY23:QTZ23 RDU23:RDV23 RNQ23:RNR23 RXM23:RXN23 SHI23:SHJ23 SRE23:SRF23 TBA23:TBB23 TKW23:TKX23 TUS23:TUT23 UEO23:UEP23 UOK23:UOL23 UYG23:UYH23 VIC23:VID23 VRY23:VRZ23 WBU23:WBV23 WLQ23:WLR23 WVM23:WVN23 E65559:F65559 JA65559:JB65559 SW65559:SX65559 ACS65559:ACT65559 AMO65559:AMP65559 AWK65559:AWL65559 BGG65559:BGH65559 BQC65559:BQD65559 BZY65559:BZZ65559 CJU65559:CJV65559 CTQ65559:CTR65559 DDM65559:DDN65559 DNI65559:DNJ65559 DXE65559:DXF65559 EHA65559:EHB65559 EQW65559:EQX65559 FAS65559:FAT65559 FKO65559:FKP65559 FUK65559:FUL65559 GEG65559:GEH65559 GOC65559:GOD65559 GXY65559:GXZ65559 HHU65559:HHV65559 HRQ65559:HRR65559 IBM65559:IBN65559 ILI65559:ILJ65559 IVE65559:IVF65559 JFA65559:JFB65559 JOW65559:JOX65559 JYS65559:JYT65559 KIO65559:KIP65559 KSK65559:KSL65559 LCG65559:LCH65559 LMC65559:LMD65559 LVY65559:LVZ65559 MFU65559:MFV65559 MPQ65559:MPR65559 MZM65559:MZN65559 NJI65559:NJJ65559 NTE65559:NTF65559 ODA65559:ODB65559 OMW65559:OMX65559 OWS65559:OWT65559 PGO65559:PGP65559 PQK65559:PQL65559 QAG65559:QAH65559 QKC65559:QKD65559 QTY65559:QTZ65559 RDU65559:RDV65559 RNQ65559:RNR65559 RXM65559:RXN65559 SHI65559:SHJ65559 SRE65559:SRF65559 TBA65559:TBB65559 TKW65559:TKX65559 TUS65559:TUT65559 UEO65559:UEP65559 UOK65559:UOL65559 UYG65559:UYH65559 VIC65559:VID65559 VRY65559:VRZ65559 WBU65559:WBV65559 WLQ65559:WLR65559 WVM65559:WVN65559 E131095:F131095 JA131095:JB131095 SW131095:SX131095 ACS131095:ACT131095 AMO131095:AMP131095 AWK131095:AWL131095 BGG131095:BGH131095 BQC131095:BQD131095 BZY131095:BZZ131095 CJU131095:CJV131095 CTQ131095:CTR131095 DDM131095:DDN131095 DNI131095:DNJ131095 DXE131095:DXF131095 EHA131095:EHB131095 EQW131095:EQX131095 FAS131095:FAT131095 FKO131095:FKP131095 FUK131095:FUL131095 GEG131095:GEH131095 GOC131095:GOD131095 GXY131095:GXZ131095 HHU131095:HHV131095 HRQ131095:HRR131095 IBM131095:IBN131095 ILI131095:ILJ131095 IVE131095:IVF131095 JFA131095:JFB131095 JOW131095:JOX131095 JYS131095:JYT131095 KIO131095:KIP131095 KSK131095:KSL131095 LCG131095:LCH131095 LMC131095:LMD131095 LVY131095:LVZ131095 MFU131095:MFV131095 MPQ131095:MPR131095 MZM131095:MZN131095 NJI131095:NJJ131095 NTE131095:NTF131095 ODA131095:ODB131095 OMW131095:OMX131095 OWS131095:OWT131095 PGO131095:PGP131095 PQK131095:PQL131095 QAG131095:QAH131095 QKC131095:QKD131095 QTY131095:QTZ131095 RDU131095:RDV131095 RNQ131095:RNR131095 RXM131095:RXN131095 SHI131095:SHJ131095 SRE131095:SRF131095 TBA131095:TBB131095 TKW131095:TKX131095 TUS131095:TUT131095 UEO131095:UEP131095 UOK131095:UOL131095 UYG131095:UYH131095 VIC131095:VID131095 VRY131095:VRZ131095 WBU131095:WBV131095 WLQ131095:WLR131095 WVM131095:WVN131095 E196631:F196631 JA196631:JB196631 SW196631:SX196631 ACS196631:ACT196631 AMO196631:AMP196631 AWK196631:AWL196631 BGG196631:BGH196631 BQC196631:BQD196631 BZY196631:BZZ196631 CJU196631:CJV196631 CTQ196631:CTR196631 DDM196631:DDN196631 DNI196631:DNJ196631 DXE196631:DXF196631 EHA196631:EHB196631 EQW196631:EQX196631 FAS196631:FAT196631 FKO196631:FKP196631 FUK196631:FUL196631 GEG196631:GEH196631 GOC196631:GOD196631 GXY196631:GXZ196631 HHU196631:HHV196631 HRQ196631:HRR196631 IBM196631:IBN196631 ILI196631:ILJ196631 IVE196631:IVF196631 JFA196631:JFB196631 JOW196631:JOX196631 JYS196631:JYT196631 KIO196631:KIP196631 KSK196631:KSL196631 LCG196631:LCH196631 LMC196631:LMD196631 LVY196631:LVZ196631 MFU196631:MFV196631 MPQ196631:MPR196631 MZM196631:MZN196631 NJI196631:NJJ196631 NTE196631:NTF196631 ODA196631:ODB196631 OMW196631:OMX196631 OWS196631:OWT196631 PGO196631:PGP196631 PQK196631:PQL196631 QAG196631:QAH196631 QKC196631:QKD196631 QTY196631:QTZ196631 RDU196631:RDV196631 RNQ196631:RNR196631 RXM196631:RXN196631 SHI196631:SHJ196631 SRE196631:SRF196631 TBA196631:TBB196631 TKW196631:TKX196631 TUS196631:TUT196631 UEO196631:UEP196631 UOK196631:UOL196631 UYG196631:UYH196631 VIC196631:VID196631 VRY196631:VRZ196631 WBU196631:WBV196631 WLQ196631:WLR196631 WVM196631:WVN196631 E262167:F262167 JA262167:JB262167 SW262167:SX262167 ACS262167:ACT262167 AMO262167:AMP262167 AWK262167:AWL262167 BGG262167:BGH262167 BQC262167:BQD262167 BZY262167:BZZ262167 CJU262167:CJV262167 CTQ262167:CTR262167 DDM262167:DDN262167 DNI262167:DNJ262167 DXE262167:DXF262167 EHA262167:EHB262167 EQW262167:EQX262167 FAS262167:FAT262167 FKO262167:FKP262167 FUK262167:FUL262167 GEG262167:GEH262167 GOC262167:GOD262167 GXY262167:GXZ262167 HHU262167:HHV262167 HRQ262167:HRR262167 IBM262167:IBN262167 ILI262167:ILJ262167 IVE262167:IVF262167 JFA262167:JFB262167 JOW262167:JOX262167 JYS262167:JYT262167 KIO262167:KIP262167 KSK262167:KSL262167 LCG262167:LCH262167 LMC262167:LMD262167 LVY262167:LVZ262167 MFU262167:MFV262167 MPQ262167:MPR262167 MZM262167:MZN262167 NJI262167:NJJ262167 NTE262167:NTF262167 ODA262167:ODB262167 OMW262167:OMX262167 OWS262167:OWT262167 PGO262167:PGP262167 PQK262167:PQL262167 QAG262167:QAH262167 QKC262167:QKD262167 QTY262167:QTZ262167 RDU262167:RDV262167 RNQ262167:RNR262167 RXM262167:RXN262167 SHI262167:SHJ262167 SRE262167:SRF262167 TBA262167:TBB262167 TKW262167:TKX262167 TUS262167:TUT262167 UEO262167:UEP262167 UOK262167:UOL262167 UYG262167:UYH262167 VIC262167:VID262167 VRY262167:VRZ262167 WBU262167:WBV262167 WLQ262167:WLR262167 WVM262167:WVN262167 E327703:F327703 JA327703:JB327703 SW327703:SX327703 ACS327703:ACT327703 AMO327703:AMP327703 AWK327703:AWL327703 BGG327703:BGH327703 BQC327703:BQD327703 BZY327703:BZZ327703 CJU327703:CJV327703 CTQ327703:CTR327703 DDM327703:DDN327703 DNI327703:DNJ327703 DXE327703:DXF327703 EHA327703:EHB327703 EQW327703:EQX327703 FAS327703:FAT327703 FKO327703:FKP327703 FUK327703:FUL327703 GEG327703:GEH327703 GOC327703:GOD327703 GXY327703:GXZ327703 HHU327703:HHV327703 HRQ327703:HRR327703 IBM327703:IBN327703 ILI327703:ILJ327703 IVE327703:IVF327703 JFA327703:JFB327703 JOW327703:JOX327703 JYS327703:JYT327703 KIO327703:KIP327703 KSK327703:KSL327703 LCG327703:LCH327703 LMC327703:LMD327703 LVY327703:LVZ327703 MFU327703:MFV327703 MPQ327703:MPR327703 MZM327703:MZN327703 NJI327703:NJJ327703 NTE327703:NTF327703 ODA327703:ODB327703 OMW327703:OMX327703 OWS327703:OWT327703 PGO327703:PGP327703 PQK327703:PQL327703 QAG327703:QAH327703 QKC327703:QKD327703 QTY327703:QTZ327703 RDU327703:RDV327703 RNQ327703:RNR327703 RXM327703:RXN327703 SHI327703:SHJ327703 SRE327703:SRF327703 TBA327703:TBB327703 TKW327703:TKX327703 TUS327703:TUT327703 UEO327703:UEP327703 UOK327703:UOL327703 UYG327703:UYH327703 VIC327703:VID327703 VRY327703:VRZ327703 WBU327703:WBV327703 WLQ327703:WLR327703 WVM327703:WVN327703 E393239:F393239 JA393239:JB393239 SW393239:SX393239 ACS393239:ACT393239 AMO393239:AMP393239 AWK393239:AWL393239 BGG393239:BGH393239 BQC393239:BQD393239 BZY393239:BZZ393239 CJU393239:CJV393239 CTQ393239:CTR393239 DDM393239:DDN393239 DNI393239:DNJ393239 DXE393239:DXF393239 EHA393239:EHB393239 EQW393239:EQX393239 FAS393239:FAT393239 FKO393239:FKP393239 FUK393239:FUL393239 GEG393239:GEH393239 GOC393239:GOD393239 GXY393239:GXZ393239 HHU393239:HHV393239 HRQ393239:HRR393239 IBM393239:IBN393239 ILI393239:ILJ393239 IVE393239:IVF393239 JFA393239:JFB393239 JOW393239:JOX393239 JYS393239:JYT393239 KIO393239:KIP393239 KSK393239:KSL393239 LCG393239:LCH393239 LMC393239:LMD393239 LVY393239:LVZ393239 MFU393239:MFV393239 MPQ393239:MPR393239 MZM393239:MZN393239 NJI393239:NJJ393239 NTE393239:NTF393239 ODA393239:ODB393239 OMW393239:OMX393239 OWS393239:OWT393239 PGO393239:PGP393239 PQK393239:PQL393239 QAG393239:QAH393239 QKC393239:QKD393239 QTY393239:QTZ393239 RDU393239:RDV393239 RNQ393239:RNR393239 RXM393239:RXN393239 SHI393239:SHJ393239 SRE393239:SRF393239 TBA393239:TBB393239 TKW393239:TKX393239 TUS393239:TUT393239 UEO393239:UEP393239 UOK393239:UOL393239 UYG393239:UYH393239 VIC393239:VID393239 VRY393239:VRZ393239 WBU393239:WBV393239 WLQ393239:WLR393239 WVM393239:WVN393239 E458775:F458775 JA458775:JB458775 SW458775:SX458775 ACS458775:ACT458775 AMO458775:AMP458775 AWK458775:AWL458775 BGG458775:BGH458775 BQC458775:BQD458775 BZY458775:BZZ458775 CJU458775:CJV458775 CTQ458775:CTR458775 DDM458775:DDN458775 DNI458775:DNJ458775 DXE458775:DXF458775 EHA458775:EHB458775 EQW458775:EQX458775 FAS458775:FAT458775 FKO458775:FKP458775 FUK458775:FUL458775 GEG458775:GEH458775 GOC458775:GOD458775 GXY458775:GXZ458775 HHU458775:HHV458775 HRQ458775:HRR458775 IBM458775:IBN458775 ILI458775:ILJ458775 IVE458775:IVF458775 JFA458775:JFB458775 JOW458775:JOX458775 JYS458775:JYT458775 KIO458775:KIP458775 KSK458775:KSL458775 LCG458775:LCH458775 LMC458775:LMD458775 LVY458775:LVZ458775 MFU458775:MFV458775 MPQ458775:MPR458775 MZM458775:MZN458775 NJI458775:NJJ458775 NTE458775:NTF458775 ODA458775:ODB458775 OMW458775:OMX458775 OWS458775:OWT458775 PGO458775:PGP458775 PQK458775:PQL458775 QAG458775:QAH458775 QKC458775:QKD458775 QTY458775:QTZ458775 RDU458775:RDV458775 RNQ458775:RNR458775 RXM458775:RXN458775 SHI458775:SHJ458775 SRE458775:SRF458775 TBA458775:TBB458775 TKW458775:TKX458775 TUS458775:TUT458775 UEO458775:UEP458775 UOK458775:UOL458775 UYG458775:UYH458775 VIC458775:VID458775 VRY458775:VRZ458775 WBU458775:WBV458775 WLQ458775:WLR458775 WVM458775:WVN458775 E524311:F524311 JA524311:JB524311 SW524311:SX524311 ACS524311:ACT524311 AMO524311:AMP524311 AWK524311:AWL524311 BGG524311:BGH524311 BQC524311:BQD524311 BZY524311:BZZ524311 CJU524311:CJV524311 CTQ524311:CTR524311 DDM524311:DDN524311 DNI524311:DNJ524311 DXE524311:DXF524311 EHA524311:EHB524311 EQW524311:EQX524311 FAS524311:FAT524311 FKO524311:FKP524311 FUK524311:FUL524311 GEG524311:GEH524311 GOC524311:GOD524311 GXY524311:GXZ524311 HHU524311:HHV524311 HRQ524311:HRR524311 IBM524311:IBN524311 ILI524311:ILJ524311 IVE524311:IVF524311 JFA524311:JFB524311 JOW524311:JOX524311 JYS524311:JYT524311 KIO524311:KIP524311 KSK524311:KSL524311 LCG524311:LCH524311 LMC524311:LMD524311 LVY524311:LVZ524311 MFU524311:MFV524311 MPQ524311:MPR524311 MZM524311:MZN524311 NJI524311:NJJ524311 NTE524311:NTF524311 ODA524311:ODB524311 OMW524311:OMX524311 OWS524311:OWT524311 PGO524311:PGP524311 PQK524311:PQL524311 QAG524311:QAH524311 QKC524311:QKD524311 QTY524311:QTZ524311 RDU524311:RDV524311 RNQ524311:RNR524311 RXM524311:RXN524311 SHI524311:SHJ524311 SRE524311:SRF524311 TBA524311:TBB524311 TKW524311:TKX524311 TUS524311:TUT524311 UEO524311:UEP524311 UOK524311:UOL524311 UYG524311:UYH524311 VIC524311:VID524311 VRY524311:VRZ524311 WBU524311:WBV524311 WLQ524311:WLR524311 WVM524311:WVN524311 E589847:F589847 JA589847:JB589847 SW589847:SX589847 ACS589847:ACT589847 AMO589847:AMP589847 AWK589847:AWL589847 BGG589847:BGH589847 BQC589847:BQD589847 BZY589847:BZZ589847 CJU589847:CJV589847 CTQ589847:CTR589847 DDM589847:DDN589847 DNI589847:DNJ589847 DXE589847:DXF589847 EHA589847:EHB589847 EQW589847:EQX589847 FAS589847:FAT589847 FKO589847:FKP589847 FUK589847:FUL589847 GEG589847:GEH589847 GOC589847:GOD589847 GXY589847:GXZ589847 HHU589847:HHV589847 HRQ589847:HRR589847 IBM589847:IBN589847 ILI589847:ILJ589847 IVE589847:IVF589847 JFA589847:JFB589847 JOW589847:JOX589847 JYS589847:JYT589847 KIO589847:KIP589847 KSK589847:KSL589847 LCG589847:LCH589847 LMC589847:LMD589847 LVY589847:LVZ589847 MFU589847:MFV589847 MPQ589847:MPR589847 MZM589847:MZN589847 NJI589847:NJJ589847 NTE589847:NTF589847 ODA589847:ODB589847 OMW589847:OMX589847 OWS589847:OWT589847 PGO589847:PGP589847 PQK589847:PQL589847 QAG589847:QAH589847 QKC589847:QKD589847 QTY589847:QTZ589847 RDU589847:RDV589847 RNQ589847:RNR589847 RXM589847:RXN589847 SHI589847:SHJ589847 SRE589847:SRF589847 TBA589847:TBB589847 TKW589847:TKX589847 TUS589847:TUT589847 UEO589847:UEP589847 UOK589847:UOL589847 UYG589847:UYH589847 VIC589847:VID589847 VRY589847:VRZ589847 WBU589847:WBV589847 WLQ589847:WLR589847 WVM589847:WVN589847 E655383:F655383 JA655383:JB655383 SW655383:SX655383 ACS655383:ACT655383 AMO655383:AMP655383 AWK655383:AWL655383 BGG655383:BGH655383 BQC655383:BQD655383 BZY655383:BZZ655383 CJU655383:CJV655383 CTQ655383:CTR655383 DDM655383:DDN655383 DNI655383:DNJ655383 DXE655383:DXF655383 EHA655383:EHB655383 EQW655383:EQX655383 FAS655383:FAT655383 FKO655383:FKP655383 FUK655383:FUL655383 GEG655383:GEH655383 GOC655383:GOD655383 GXY655383:GXZ655383 HHU655383:HHV655383 HRQ655383:HRR655383 IBM655383:IBN655383 ILI655383:ILJ655383 IVE655383:IVF655383 JFA655383:JFB655383 JOW655383:JOX655383 JYS655383:JYT655383 KIO655383:KIP655383 KSK655383:KSL655383 LCG655383:LCH655383 LMC655383:LMD655383 LVY655383:LVZ655383 MFU655383:MFV655383 MPQ655383:MPR655383 MZM655383:MZN655383 NJI655383:NJJ655383 NTE655383:NTF655383 ODA655383:ODB655383 OMW655383:OMX655383 OWS655383:OWT655383 PGO655383:PGP655383 PQK655383:PQL655383 QAG655383:QAH655383 QKC655383:QKD655383 QTY655383:QTZ655383 RDU655383:RDV655383 RNQ655383:RNR655383 RXM655383:RXN655383 SHI655383:SHJ655383 SRE655383:SRF655383 TBA655383:TBB655383 TKW655383:TKX655383 TUS655383:TUT655383 UEO655383:UEP655383 UOK655383:UOL655383 UYG655383:UYH655383 VIC655383:VID655383 VRY655383:VRZ655383 WBU655383:WBV655383 WLQ655383:WLR655383 WVM655383:WVN655383 E720919:F720919 JA720919:JB720919 SW720919:SX720919 ACS720919:ACT720919 AMO720919:AMP720919 AWK720919:AWL720919 BGG720919:BGH720919 BQC720919:BQD720919 BZY720919:BZZ720919 CJU720919:CJV720919 CTQ720919:CTR720919 DDM720919:DDN720919 DNI720919:DNJ720919 DXE720919:DXF720919 EHA720919:EHB720919 EQW720919:EQX720919 FAS720919:FAT720919 FKO720919:FKP720919 FUK720919:FUL720919 GEG720919:GEH720919 GOC720919:GOD720919 GXY720919:GXZ720919 HHU720919:HHV720919 HRQ720919:HRR720919 IBM720919:IBN720919 ILI720919:ILJ720919 IVE720919:IVF720919 JFA720919:JFB720919 JOW720919:JOX720919 JYS720919:JYT720919 KIO720919:KIP720919 KSK720919:KSL720919 LCG720919:LCH720919 LMC720919:LMD720919 LVY720919:LVZ720919 MFU720919:MFV720919 MPQ720919:MPR720919 MZM720919:MZN720919 NJI720919:NJJ720919 NTE720919:NTF720919 ODA720919:ODB720919 OMW720919:OMX720919 OWS720919:OWT720919 PGO720919:PGP720919 PQK720919:PQL720919 QAG720919:QAH720919 QKC720919:QKD720919 QTY720919:QTZ720919 RDU720919:RDV720919 RNQ720919:RNR720919 RXM720919:RXN720919 SHI720919:SHJ720919 SRE720919:SRF720919 TBA720919:TBB720919 TKW720919:TKX720919 TUS720919:TUT720919 UEO720919:UEP720919 UOK720919:UOL720919 UYG720919:UYH720919 VIC720919:VID720919 VRY720919:VRZ720919 WBU720919:WBV720919 WLQ720919:WLR720919 WVM720919:WVN720919 E786455:F786455 JA786455:JB786455 SW786455:SX786455 ACS786455:ACT786455 AMO786455:AMP786455 AWK786455:AWL786455 BGG786455:BGH786455 BQC786455:BQD786455 BZY786455:BZZ786455 CJU786455:CJV786455 CTQ786455:CTR786455 DDM786455:DDN786455 DNI786455:DNJ786455 DXE786455:DXF786455 EHA786455:EHB786455 EQW786455:EQX786455 FAS786455:FAT786455 FKO786455:FKP786455 FUK786455:FUL786455 GEG786455:GEH786455 GOC786455:GOD786455 GXY786455:GXZ786455 HHU786455:HHV786455 HRQ786455:HRR786455 IBM786455:IBN786455 ILI786455:ILJ786455 IVE786455:IVF786455 JFA786455:JFB786455 JOW786455:JOX786455 JYS786455:JYT786455 KIO786455:KIP786455 KSK786455:KSL786455 LCG786455:LCH786455 LMC786455:LMD786455 LVY786455:LVZ786455 MFU786455:MFV786455 MPQ786455:MPR786455 MZM786455:MZN786455 NJI786455:NJJ786455 NTE786455:NTF786455 ODA786455:ODB786455 OMW786455:OMX786455 OWS786455:OWT786455 PGO786455:PGP786455 PQK786455:PQL786455 QAG786455:QAH786455 QKC786455:QKD786455 QTY786455:QTZ786455 RDU786455:RDV786455 RNQ786455:RNR786455 RXM786455:RXN786455 SHI786455:SHJ786455 SRE786455:SRF786455 TBA786455:TBB786455 TKW786455:TKX786455 TUS786455:TUT786455 UEO786455:UEP786455 UOK786455:UOL786455 UYG786455:UYH786455 VIC786455:VID786455 VRY786455:VRZ786455 WBU786455:WBV786455 WLQ786455:WLR786455 WVM786455:WVN786455 E851991:F851991 JA851991:JB851991 SW851991:SX851991 ACS851991:ACT851991 AMO851991:AMP851991 AWK851991:AWL851991 BGG851991:BGH851991 BQC851991:BQD851991 BZY851991:BZZ851991 CJU851991:CJV851991 CTQ851991:CTR851991 DDM851991:DDN851991 DNI851991:DNJ851991 DXE851991:DXF851991 EHA851991:EHB851991 EQW851991:EQX851991 FAS851991:FAT851991 FKO851991:FKP851991 FUK851991:FUL851991 GEG851991:GEH851991 GOC851991:GOD851991 GXY851991:GXZ851991 HHU851991:HHV851991 HRQ851991:HRR851991 IBM851991:IBN851991 ILI851991:ILJ851991 IVE851991:IVF851991 JFA851991:JFB851991 JOW851991:JOX851991 JYS851991:JYT851991 KIO851991:KIP851991 KSK851991:KSL851991 LCG851991:LCH851991 LMC851991:LMD851991 LVY851991:LVZ851991 MFU851991:MFV851991 MPQ851991:MPR851991 MZM851991:MZN851991 NJI851991:NJJ851991 NTE851991:NTF851991 ODA851991:ODB851991 OMW851991:OMX851991 OWS851991:OWT851991 PGO851991:PGP851991 PQK851991:PQL851991 QAG851991:QAH851991 QKC851991:QKD851991 QTY851991:QTZ851991 RDU851991:RDV851991 RNQ851991:RNR851991 RXM851991:RXN851991 SHI851991:SHJ851991 SRE851991:SRF851991 TBA851991:TBB851991 TKW851991:TKX851991 TUS851991:TUT851991 UEO851991:UEP851991 UOK851991:UOL851991 UYG851991:UYH851991 VIC851991:VID851991 VRY851991:VRZ851991 WBU851991:WBV851991 WLQ851991:WLR851991 WVM851991:WVN851991 E917527:F917527 JA917527:JB917527 SW917527:SX917527 ACS917527:ACT917527 AMO917527:AMP917527 AWK917527:AWL917527 BGG917527:BGH917527 BQC917527:BQD917527 BZY917527:BZZ917527 CJU917527:CJV917527 CTQ917527:CTR917527 DDM917527:DDN917527 DNI917527:DNJ917527 DXE917527:DXF917527 EHA917527:EHB917527 EQW917527:EQX917527 FAS917527:FAT917527 FKO917527:FKP917527 FUK917527:FUL917527 GEG917527:GEH917527 GOC917527:GOD917527 GXY917527:GXZ917527 HHU917527:HHV917527 HRQ917527:HRR917527 IBM917527:IBN917527 ILI917527:ILJ917527 IVE917527:IVF917527 JFA917527:JFB917527 JOW917527:JOX917527 JYS917527:JYT917527 KIO917527:KIP917527 KSK917527:KSL917527 LCG917527:LCH917527 LMC917527:LMD917527 LVY917527:LVZ917527 MFU917527:MFV917527 MPQ917527:MPR917527 MZM917527:MZN917527 NJI917527:NJJ917527 NTE917527:NTF917527 ODA917527:ODB917527 OMW917527:OMX917527 OWS917527:OWT917527 PGO917527:PGP917527 PQK917527:PQL917527 QAG917527:QAH917527 QKC917527:QKD917527 QTY917527:QTZ917527 RDU917527:RDV917527 RNQ917527:RNR917527 RXM917527:RXN917527 SHI917527:SHJ917527 SRE917527:SRF917527 TBA917527:TBB917527 TKW917527:TKX917527 TUS917527:TUT917527 UEO917527:UEP917527 UOK917527:UOL917527 UYG917527:UYH917527 VIC917527:VID917527 VRY917527:VRZ917527 WBU917527:WBV917527 WLQ917527:WLR917527 WVM917527:WVN917527 E983063:F983063 JA983063:JB983063 SW983063:SX983063 ACS983063:ACT983063 AMO983063:AMP983063 AWK983063:AWL983063 BGG983063:BGH983063 BQC983063:BQD983063 BZY983063:BZZ983063 CJU983063:CJV983063 CTQ983063:CTR983063 DDM983063:DDN983063 DNI983063:DNJ983063 DXE983063:DXF983063 EHA983063:EHB983063 EQW983063:EQX983063 FAS983063:FAT983063 FKO983063:FKP983063 FUK983063:FUL983063 GEG983063:GEH983063 GOC983063:GOD983063 GXY983063:GXZ983063 HHU983063:HHV983063 HRQ983063:HRR983063 IBM983063:IBN983063 ILI983063:ILJ983063 IVE983063:IVF983063 JFA983063:JFB983063 JOW983063:JOX983063 JYS983063:JYT983063 KIO983063:KIP983063 KSK983063:KSL983063 LCG983063:LCH983063 LMC983063:LMD983063 LVY983063:LVZ983063 MFU983063:MFV983063 MPQ983063:MPR983063 MZM983063:MZN983063 NJI983063:NJJ983063 NTE983063:NTF983063 ODA983063:ODB983063 OMW983063:OMX983063 OWS983063:OWT983063 PGO983063:PGP983063 PQK983063:PQL983063 QAG983063:QAH983063 QKC983063:QKD983063 QTY983063:QTZ983063 RDU983063:RDV983063 RNQ983063:RNR983063 RXM983063:RXN983063 SHI983063:SHJ983063 SRE983063:SRF983063 TBA983063:TBB983063 TKW983063:TKX983063 TUS983063:TUT983063 UEO983063:UEP983063 UOK983063:UOL983063 UYG983063:UYH983063 VIC983063:VID983063 VRY983063:VRZ983063 WBU983063:WBV983063 WLQ983063:WLR983063 WVM983063:WVN983063" xr:uid="{00000000-0002-0000-0200-000009000000}"/>
    <dataValidation type="list" allowBlank="1" showInputMessage="1" showErrorMessage="1" promptTitle="③営業品目" prompt="「②業種」欄を入力すると、プルダウンメニューを選択できるようになります。プルダウンメニューは、「②業種」によって変化します。_x000a_【要注意】_x000a_「③営業品目」を選択後、「①区分」又は「②業種」を選択し直した場合、もう一度「②業種」又は「③営業品目」を選択し直す必要があります。" sqref="E31:F130 JA31:JB130 SW31:SX130 ACS31:ACT130 AMO31:AMP130 AWK31:AWL130 BGG31:BGH130 BQC31:BQD130 BZY31:BZZ130 CJU31:CJV130 CTQ31:CTR130 DDM31:DDN130 DNI31:DNJ130 DXE31:DXF130 EHA31:EHB130 EQW31:EQX130 FAS31:FAT130 FKO31:FKP130 FUK31:FUL130 GEG31:GEH130 GOC31:GOD130 GXY31:GXZ130 HHU31:HHV130 HRQ31:HRR130 IBM31:IBN130 ILI31:ILJ130 IVE31:IVF130 JFA31:JFB130 JOW31:JOX130 JYS31:JYT130 KIO31:KIP130 KSK31:KSL130 LCG31:LCH130 LMC31:LMD130 LVY31:LVZ130 MFU31:MFV130 MPQ31:MPR130 MZM31:MZN130 NJI31:NJJ130 NTE31:NTF130 ODA31:ODB130 OMW31:OMX130 OWS31:OWT130 PGO31:PGP130 PQK31:PQL130 QAG31:QAH130 QKC31:QKD130 QTY31:QTZ130 RDU31:RDV130 RNQ31:RNR130 RXM31:RXN130 SHI31:SHJ130 SRE31:SRF130 TBA31:TBB130 TKW31:TKX130 TUS31:TUT130 UEO31:UEP130 UOK31:UOL130 UYG31:UYH130 VIC31:VID130 VRY31:VRZ130 WBU31:WBV130 WLQ31:WLR130 WVM31:WVN130 E65567:F65666 JA65567:JB65666 SW65567:SX65666 ACS65567:ACT65666 AMO65567:AMP65666 AWK65567:AWL65666 BGG65567:BGH65666 BQC65567:BQD65666 BZY65567:BZZ65666 CJU65567:CJV65666 CTQ65567:CTR65666 DDM65567:DDN65666 DNI65567:DNJ65666 DXE65567:DXF65666 EHA65567:EHB65666 EQW65567:EQX65666 FAS65567:FAT65666 FKO65567:FKP65666 FUK65567:FUL65666 GEG65567:GEH65666 GOC65567:GOD65666 GXY65567:GXZ65666 HHU65567:HHV65666 HRQ65567:HRR65666 IBM65567:IBN65666 ILI65567:ILJ65666 IVE65567:IVF65666 JFA65567:JFB65666 JOW65567:JOX65666 JYS65567:JYT65666 KIO65567:KIP65666 KSK65567:KSL65666 LCG65567:LCH65666 LMC65567:LMD65666 LVY65567:LVZ65666 MFU65567:MFV65666 MPQ65567:MPR65666 MZM65567:MZN65666 NJI65567:NJJ65666 NTE65567:NTF65666 ODA65567:ODB65666 OMW65567:OMX65666 OWS65567:OWT65666 PGO65567:PGP65666 PQK65567:PQL65666 QAG65567:QAH65666 QKC65567:QKD65666 QTY65567:QTZ65666 RDU65567:RDV65666 RNQ65567:RNR65666 RXM65567:RXN65666 SHI65567:SHJ65666 SRE65567:SRF65666 TBA65567:TBB65666 TKW65567:TKX65666 TUS65567:TUT65666 UEO65567:UEP65666 UOK65567:UOL65666 UYG65567:UYH65666 VIC65567:VID65666 VRY65567:VRZ65666 WBU65567:WBV65666 WLQ65567:WLR65666 WVM65567:WVN65666 E131103:F131202 JA131103:JB131202 SW131103:SX131202 ACS131103:ACT131202 AMO131103:AMP131202 AWK131103:AWL131202 BGG131103:BGH131202 BQC131103:BQD131202 BZY131103:BZZ131202 CJU131103:CJV131202 CTQ131103:CTR131202 DDM131103:DDN131202 DNI131103:DNJ131202 DXE131103:DXF131202 EHA131103:EHB131202 EQW131103:EQX131202 FAS131103:FAT131202 FKO131103:FKP131202 FUK131103:FUL131202 GEG131103:GEH131202 GOC131103:GOD131202 GXY131103:GXZ131202 HHU131103:HHV131202 HRQ131103:HRR131202 IBM131103:IBN131202 ILI131103:ILJ131202 IVE131103:IVF131202 JFA131103:JFB131202 JOW131103:JOX131202 JYS131103:JYT131202 KIO131103:KIP131202 KSK131103:KSL131202 LCG131103:LCH131202 LMC131103:LMD131202 LVY131103:LVZ131202 MFU131103:MFV131202 MPQ131103:MPR131202 MZM131103:MZN131202 NJI131103:NJJ131202 NTE131103:NTF131202 ODA131103:ODB131202 OMW131103:OMX131202 OWS131103:OWT131202 PGO131103:PGP131202 PQK131103:PQL131202 QAG131103:QAH131202 QKC131103:QKD131202 QTY131103:QTZ131202 RDU131103:RDV131202 RNQ131103:RNR131202 RXM131103:RXN131202 SHI131103:SHJ131202 SRE131103:SRF131202 TBA131103:TBB131202 TKW131103:TKX131202 TUS131103:TUT131202 UEO131103:UEP131202 UOK131103:UOL131202 UYG131103:UYH131202 VIC131103:VID131202 VRY131103:VRZ131202 WBU131103:WBV131202 WLQ131103:WLR131202 WVM131103:WVN131202 E196639:F196738 JA196639:JB196738 SW196639:SX196738 ACS196639:ACT196738 AMO196639:AMP196738 AWK196639:AWL196738 BGG196639:BGH196738 BQC196639:BQD196738 BZY196639:BZZ196738 CJU196639:CJV196738 CTQ196639:CTR196738 DDM196639:DDN196738 DNI196639:DNJ196738 DXE196639:DXF196738 EHA196639:EHB196738 EQW196639:EQX196738 FAS196639:FAT196738 FKO196639:FKP196738 FUK196639:FUL196738 GEG196639:GEH196738 GOC196639:GOD196738 GXY196639:GXZ196738 HHU196639:HHV196738 HRQ196639:HRR196738 IBM196639:IBN196738 ILI196639:ILJ196738 IVE196639:IVF196738 JFA196639:JFB196738 JOW196639:JOX196738 JYS196639:JYT196738 KIO196639:KIP196738 KSK196639:KSL196738 LCG196639:LCH196738 LMC196639:LMD196738 LVY196639:LVZ196738 MFU196639:MFV196738 MPQ196639:MPR196738 MZM196639:MZN196738 NJI196639:NJJ196738 NTE196639:NTF196738 ODA196639:ODB196738 OMW196639:OMX196738 OWS196639:OWT196738 PGO196639:PGP196738 PQK196639:PQL196738 QAG196639:QAH196738 QKC196639:QKD196738 QTY196639:QTZ196738 RDU196639:RDV196738 RNQ196639:RNR196738 RXM196639:RXN196738 SHI196639:SHJ196738 SRE196639:SRF196738 TBA196639:TBB196738 TKW196639:TKX196738 TUS196639:TUT196738 UEO196639:UEP196738 UOK196639:UOL196738 UYG196639:UYH196738 VIC196639:VID196738 VRY196639:VRZ196738 WBU196639:WBV196738 WLQ196639:WLR196738 WVM196639:WVN196738 E262175:F262274 JA262175:JB262274 SW262175:SX262274 ACS262175:ACT262274 AMO262175:AMP262274 AWK262175:AWL262274 BGG262175:BGH262274 BQC262175:BQD262274 BZY262175:BZZ262274 CJU262175:CJV262274 CTQ262175:CTR262274 DDM262175:DDN262274 DNI262175:DNJ262274 DXE262175:DXF262274 EHA262175:EHB262274 EQW262175:EQX262274 FAS262175:FAT262274 FKO262175:FKP262274 FUK262175:FUL262274 GEG262175:GEH262274 GOC262175:GOD262274 GXY262175:GXZ262274 HHU262175:HHV262274 HRQ262175:HRR262274 IBM262175:IBN262274 ILI262175:ILJ262274 IVE262175:IVF262274 JFA262175:JFB262274 JOW262175:JOX262274 JYS262175:JYT262274 KIO262175:KIP262274 KSK262175:KSL262274 LCG262175:LCH262274 LMC262175:LMD262274 LVY262175:LVZ262274 MFU262175:MFV262274 MPQ262175:MPR262274 MZM262175:MZN262274 NJI262175:NJJ262274 NTE262175:NTF262274 ODA262175:ODB262274 OMW262175:OMX262274 OWS262175:OWT262274 PGO262175:PGP262274 PQK262175:PQL262274 QAG262175:QAH262274 QKC262175:QKD262274 QTY262175:QTZ262274 RDU262175:RDV262274 RNQ262175:RNR262274 RXM262175:RXN262274 SHI262175:SHJ262274 SRE262175:SRF262274 TBA262175:TBB262274 TKW262175:TKX262274 TUS262175:TUT262274 UEO262175:UEP262274 UOK262175:UOL262274 UYG262175:UYH262274 VIC262175:VID262274 VRY262175:VRZ262274 WBU262175:WBV262274 WLQ262175:WLR262274 WVM262175:WVN262274 E327711:F327810 JA327711:JB327810 SW327711:SX327810 ACS327711:ACT327810 AMO327711:AMP327810 AWK327711:AWL327810 BGG327711:BGH327810 BQC327711:BQD327810 BZY327711:BZZ327810 CJU327711:CJV327810 CTQ327711:CTR327810 DDM327711:DDN327810 DNI327711:DNJ327810 DXE327711:DXF327810 EHA327711:EHB327810 EQW327711:EQX327810 FAS327711:FAT327810 FKO327711:FKP327810 FUK327711:FUL327810 GEG327711:GEH327810 GOC327711:GOD327810 GXY327711:GXZ327810 HHU327711:HHV327810 HRQ327711:HRR327810 IBM327711:IBN327810 ILI327711:ILJ327810 IVE327711:IVF327810 JFA327711:JFB327810 JOW327711:JOX327810 JYS327711:JYT327810 KIO327711:KIP327810 KSK327711:KSL327810 LCG327711:LCH327810 LMC327711:LMD327810 LVY327711:LVZ327810 MFU327711:MFV327810 MPQ327711:MPR327810 MZM327711:MZN327810 NJI327711:NJJ327810 NTE327711:NTF327810 ODA327711:ODB327810 OMW327711:OMX327810 OWS327711:OWT327810 PGO327711:PGP327810 PQK327711:PQL327810 QAG327711:QAH327810 QKC327711:QKD327810 QTY327711:QTZ327810 RDU327711:RDV327810 RNQ327711:RNR327810 RXM327711:RXN327810 SHI327711:SHJ327810 SRE327711:SRF327810 TBA327711:TBB327810 TKW327711:TKX327810 TUS327711:TUT327810 UEO327711:UEP327810 UOK327711:UOL327810 UYG327711:UYH327810 VIC327711:VID327810 VRY327711:VRZ327810 WBU327711:WBV327810 WLQ327711:WLR327810 WVM327711:WVN327810 E393247:F393346 JA393247:JB393346 SW393247:SX393346 ACS393247:ACT393346 AMO393247:AMP393346 AWK393247:AWL393346 BGG393247:BGH393346 BQC393247:BQD393346 BZY393247:BZZ393346 CJU393247:CJV393346 CTQ393247:CTR393346 DDM393247:DDN393346 DNI393247:DNJ393346 DXE393247:DXF393346 EHA393247:EHB393346 EQW393247:EQX393346 FAS393247:FAT393346 FKO393247:FKP393346 FUK393247:FUL393346 GEG393247:GEH393346 GOC393247:GOD393346 GXY393247:GXZ393346 HHU393247:HHV393346 HRQ393247:HRR393346 IBM393247:IBN393346 ILI393247:ILJ393346 IVE393247:IVF393346 JFA393247:JFB393346 JOW393247:JOX393346 JYS393247:JYT393346 KIO393247:KIP393346 KSK393247:KSL393346 LCG393247:LCH393346 LMC393247:LMD393346 LVY393247:LVZ393346 MFU393247:MFV393346 MPQ393247:MPR393346 MZM393247:MZN393346 NJI393247:NJJ393346 NTE393247:NTF393346 ODA393247:ODB393346 OMW393247:OMX393346 OWS393247:OWT393346 PGO393247:PGP393346 PQK393247:PQL393346 QAG393247:QAH393346 QKC393247:QKD393346 QTY393247:QTZ393346 RDU393247:RDV393346 RNQ393247:RNR393346 RXM393247:RXN393346 SHI393247:SHJ393346 SRE393247:SRF393346 TBA393247:TBB393346 TKW393247:TKX393346 TUS393247:TUT393346 UEO393247:UEP393346 UOK393247:UOL393346 UYG393247:UYH393346 VIC393247:VID393346 VRY393247:VRZ393346 WBU393247:WBV393346 WLQ393247:WLR393346 WVM393247:WVN393346 E458783:F458882 JA458783:JB458882 SW458783:SX458882 ACS458783:ACT458882 AMO458783:AMP458882 AWK458783:AWL458882 BGG458783:BGH458882 BQC458783:BQD458882 BZY458783:BZZ458882 CJU458783:CJV458882 CTQ458783:CTR458882 DDM458783:DDN458882 DNI458783:DNJ458882 DXE458783:DXF458882 EHA458783:EHB458882 EQW458783:EQX458882 FAS458783:FAT458882 FKO458783:FKP458882 FUK458783:FUL458882 GEG458783:GEH458882 GOC458783:GOD458882 GXY458783:GXZ458882 HHU458783:HHV458882 HRQ458783:HRR458882 IBM458783:IBN458882 ILI458783:ILJ458882 IVE458783:IVF458882 JFA458783:JFB458882 JOW458783:JOX458882 JYS458783:JYT458882 KIO458783:KIP458882 KSK458783:KSL458882 LCG458783:LCH458882 LMC458783:LMD458882 LVY458783:LVZ458882 MFU458783:MFV458882 MPQ458783:MPR458882 MZM458783:MZN458882 NJI458783:NJJ458882 NTE458783:NTF458882 ODA458783:ODB458882 OMW458783:OMX458882 OWS458783:OWT458882 PGO458783:PGP458882 PQK458783:PQL458882 QAG458783:QAH458882 QKC458783:QKD458882 QTY458783:QTZ458882 RDU458783:RDV458882 RNQ458783:RNR458882 RXM458783:RXN458882 SHI458783:SHJ458882 SRE458783:SRF458882 TBA458783:TBB458882 TKW458783:TKX458882 TUS458783:TUT458882 UEO458783:UEP458882 UOK458783:UOL458882 UYG458783:UYH458882 VIC458783:VID458882 VRY458783:VRZ458882 WBU458783:WBV458882 WLQ458783:WLR458882 WVM458783:WVN458882 E524319:F524418 JA524319:JB524418 SW524319:SX524418 ACS524319:ACT524418 AMO524319:AMP524418 AWK524319:AWL524418 BGG524319:BGH524418 BQC524319:BQD524418 BZY524319:BZZ524418 CJU524319:CJV524418 CTQ524319:CTR524418 DDM524319:DDN524418 DNI524319:DNJ524418 DXE524319:DXF524418 EHA524319:EHB524418 EQW524319:EQX524418 FAS524319:FAT524418 FKO524319:FKP524418 FUK524319:FUL524418 GEG524319:GEH524418 GOC524319:GOD524418 GXY524319:GXZ524418 HHU524319:HHV524418 HRQ524319:HRR524418 IBM524319:IBN524418 ILI524319:ILJ524418 IVE524319:IVF524418 JFA524319:JFB524418 JOW524319:JOX524418 JYS524319:JYT524418 KIO524319:KIP524418 KSK524319:KSL524418 LCG524319:LCH524418 LMC524319:LMD524418 LVY524319:LVZ524418 MFU524319:MFV524418 MPQ524319:MPR524418 MZM524319:MZN524418 NJI524319:NJJ524418 NTE524319:NTF524418 ODA524319:ODB524418 OMW524319:OMX524418 OWS524319:OWT524418 PGO524319:PGP524418 PQK524319:PQL524418 QAG524319:QAH524418 QKC524319:QKD524418 QTY524319:QTZ524418 RDU524319:RDV524418 RNQ524319:RNR524418 RXM524319:RXN524418 SHI524319:SHJ524418 SRE524319:SRF524418 TBA524319:TBB524418 TKW524319:TKX524418 TUS524319:TUT524418 UEO524319:UEP524418 UOK524319:UOL524418 UYG524319:UYH524418 VIC524319:VID524418 VRY524319:VRZ524418 WBU524319:WBV524418 WLQ524319:WLR524418 WVM524319:WVN524418 E589855:F589954 JA589855:JB589954 SW589855:SX589954 ACS589855:ACT589954 AMO589855:AMP589954 AWK589855:AWL589954 BGG589855:BGH589954 BQC589855:BQD589954 BZY589855:BZZ589954 CJU589855:CJV589954 CTQ589855:CTR589954 DDM589855:DDN589954 DNI589855:DNJ589954 DXE589855:DXF589954 EHA589855:EHB589954 EQW589855:EQX589954 FAS589855:FAT589954 FKO589855:FKP589954 FUK589855:FUL589954 GEG589855:GEH589954 GOC589855:GOD589954 GXY589855:GXZ589954 HHU589855:HHV589954 HRQ589855:HRR589954 IBM589855:IBN589954 ILI589855:ILJ589954 IVE589855:IVF589954 JFA589855:JFB589954 JOW589855:JOX589954 JYS589855:JYT589954 KIO589855:KIP589954 KSK589855:KSL589954 LCG589855:LCH589954 LMC589855:LMD589954 LVY589855:LVZ589954 MFU589855:MFV589954 MPQ589855:MPR589954 MZM589855:MZN589954 NJI589855:NJJ589954 NTE589855:NTF589954 ODA589855:ODB589954 OMW589855:OMX589954 OWS589855:OWT589954 PGO589855:PGP589954 PQK589855:PQL589954 QAG589855:QAH589954 QKC589855:QKD589954 QTY589855:QTZ589954 RDU589855:RDV589954 RNQ589855:RNR589954 RXM589855:RXN589954 SHI589855:SHJ589954 SRE589855:SRF589954 TBA589855:TBB589954 TKW589855:TKX589954 TUS589855:TUT589954 UEO589855:UEP589954 UOK589855:UOL589954 UYG589855:UYH589954 VIC589855:VID589954 VRY589855:VRZ589954 WBU589855:WBV589954 WLQ589855:WLR589954 WVM589855:WVN589954 E655391:F655490 JA655391:JB655490 SW655391:SX655490 ACS655391:ACT655490 AMO655391:AMP655490 AWK655391:AWL655490 BGG655391:BGH655490 BQC655391:BQD655490 BZY655391:BZZ655490 CJU655391:CJV655490 CTQ655391:CTR655490 DDM655391:DDN655490 DNI655391:DNJ655490 DXE655391:DXF655490 EHA655391:EHB655490 EQW655391:EQX655490 FAS655391:FAT655490 FKO655391:FKP655490 FUK655391:FUL655490 GEG655391:GEH655490 GOC655391:GOD655490 GXY655391:GXZ655490 HHU655391:HHV655490 HRQ655391:HRR655490 IBM655391:IBN655490 ILI655391:ILJ655490 IVE655391:IVF655490 JFA655391:JFB655490 JOW655391:JOX655490 JYS655391:JYT655490 KIO655391:KIP655490 KSK655391:KSL655490 LCG655391:LCH655490 LMC655391:LMD655490 LVY655391:LVZ655490 MFU655391:MFV655490 MPQ655391:MPR655490 MZM655391:MZN655490 NJI655391:NJJ655490 NTE655391:NTF655490 ODA655391:ODB655490 OMW655391:OMX655490 OWS655391:OWT655490 PGO655391:PGP655490 PQK655391:PQL655490 QAG655391:QAH655490 QKC655391:QKD655490 QTY655391:QTZ655490 RDU655391:RDV655490 RNQ655391:RNR655490 RXM655391:RXN655490 SHI655391:SHJ655490 SRE655391:SRF655490 TBA655391:TBB655490 TKW655391:TKX655490 TUS655391:TUT655490 UEO655391:UEP655490 UOK655391:UOL655490 UYG655391:UYH655490 VIC655391:VID655490 VRY655391:VRZ655490 WBU655391:WBV655490 WLQ655391:WLR655490 WVM655391:WVN655490 E720927:F721026 JA720927:JB721026 SW720927:SX721026 ACS720927:ACT721026 AMO720927:AMP721026 AWK720927:AWL721026 BGG720927:BGH721026 BQC720927:BQD721026 BZY720927:BZZ721026 CJU720927:CJV721026 CTQ720927:CTR721026 DDM720927:DDN721026 DNI720927:DNJ721026 DXE720927:DXF721026 EHA720927:EHB721026 EQW720927:EQX721026 FAS720927:FAT721026 FKO720927:FKP721026 FUK720927:FUL721026 GEG720927:GEH721026 GOC720927:GOD721026 GXY720927:GXZ721026 HHU720927:HHV721026 HRQ720927:HRR721026 IBM720927:IBN721026 ILI720927:ILJ721026 IVE720927:IVF721026 JFA720927:JFB721026 JOW720927:JOX721026 JYS720927:JYT721026 KIO720927:KIP721026 KSK720927:KSL721026 LCG720927:LCH721026 LMC720927:LMD721026 LVY720927:LVZ721026 MFU720927:MFV721026 MPQ720927:MPR721026 MZM720927:MZN721026 NJI720927:NJJ721026 NTE720927:NTF721026 ODA720927:ODB721026 OMW720927:OMX721026 OWS720927:OWT721026 PGO720927:PGP721026 PQK720927:PQL721026 QAG720927:QAH721026 QKC720927:QKD721026 QTY720927:QTZ721026 RDU720927:RDV721026 RNQ720927:RNR721026 RXM720927:RXN721026 SHI720927:SHJ721026 SRE720927:SRF721026 TBA720927:TBB721026 TKW720927:TKX721026 TUS720927:TUT721026 UEO720927:UEP721026 UOK720927:UOL721026 UYG720927:UYH721026 VIC720927:VID721026 VRY720927:VRZ721026 WBU720927:WBV721026 WLQ720927:WLR721026 WVM720927:WVN721026 E786463:F786562 JA786463:JB786562 SW786463:SX786562 ACS786463:ACT786562 AMO786463:AMP786562 AWK786463:AWL786562 BGG786463:BGH786562 BQC786463:BQD786562 BZY786463:BZZ786562 CJU786463:CJV786562 CTQ786463:CTR786562 DDM786463:DDN786562 DNI786463:DNJ786562 DXE786463:DXF786562 EHA786463:EHB786562 EQW786463:EQX786562 FAS786463:FAT786562 FKO786463:FKP786562 FUK786463:FUL786562 GEG786463:GEH786562 GOC786463:GOD786562 GXY786463:GXZ786562 HHU786463:HHV786562 HRQ786463:HRR786562 IBM786463:IBN786562 ILI786463:ILJ786562 IVE786463:IVF786562 JFA786463:JFB786562 JOW786463:JOX786562 JYS786463:JYT786562 KIO786463:KIP786562 KSK786463:KSL786562 LCG786463:LCH786562 LMC786463:LMD786562 LVY786463:LVZ786562 MFU786463:MFV786562 MPQ786463:MPR786562 MZM786463:MZN786562 NJI786463:NJJ786562 NTE786463:NTF786562 ODA786463:ODB786562 OMW786463:OMX786562 OWS786463:OWT786562 PGO786463:PGP786562 PQK786463:PQL786562 QAG786463:QAH786562 QKC786463:QKD786562 QTY786463:QTZ786562 RDU786463:RDV786562 RNQ786463:RNR786562 RXM786463:RXN786562 SHI786463:SHJ786562 SRE786463:SRF786562 TBA786463:TBB786562 TKW786463:TKX786562 TUS786463:TUT786562 UEO786463:UEP786562 UOK786463:UOL786562 UYG786463:UYH786562 VIC786463:VID786562 VRY786463:VRZ786562 WBU786463:WBV786562 WLQ786463:WLR786562 WVM786463:WVN786562 E851999:F852098 JA851999:JB852098 SW851999:SX852098 ACS851999:ACT852098 AMO851999:AMP852098 AWK851999:AWL852098 BGG851999:BGH852098 BQC851999:BQD852098 BZY851999:BZZ852098 CJU851999:CJV852098 CTQ851999:CTR852098 DDM851999:DDN852098 DNI851999:DNJ852098 DXE851999:DXF852098 EHA851999:EHB852098 EQW851999:EQX852098 FAS851999:FAT852098 FKO851999:FKP852098 FUK851999:FUL852098 GEG851999:GEH852098 GOC851999:GOD852098 GXY851999:GXZ852098 HHU851999:HHV852098 HRQ851999:HRR852098 IBM851999:IBN852098 ILI851999:ILJ852098 IVE851999:IVF852098 JFA851999:JFB852098 JOW851999:JOX852098 JYS851999:JYT852098 KIO851999:KIP852098 KSK851999:KSL852098 LCG851999:LCH852098 LMC851999:LMD852098 LVY851999:LVZ852098 MFU851999:MFV852098 MPQ851999:MPR852098 MZM851999:MZN852098 NJI851999:NJJ852098 NTE851999:NTF852098 ODA851999:ODB852098 OMW851999:OMX852098 OWS851999:OWT852098 PGO851999:PGP852098 PQK851999:PQL852098 QAG851999:QAH852098 QKC851999:QKD852098 QTY851999:QTZ852098 RDU851999:RDV852098 RNQ851999:RNR852098 RXM851999:RXN852098 SHI851999:SHJ852098 SRE851999:SRF852098 TBA851999:TBB852098 TKW851999:TKX852098 TUS851999:TUT852098 UEO851999:UEP852098 UOK851999:UOL852098 UYG851999:UYH852098 VIC851999:VID852098 VRY851999:VRZ852098 WBU851999:WBV852098 WLQ851999:WLR852098 WVM851999:WVN852098 E917535:F917634 JA917535:JB917634 SW917535:SX917634 ACS917535:ACT917634 AMO917535:AMP917634 AWK917535:AWL917634 BGG917535:BGH917634 BQC917535:BQD917634 BZY917535:BZZ917634 CJU917535:CJV917634 CTQ917535:CTR917634 DDM917535:DDN917634 DNI917535:DNJ917634 DXE917535:DXF917634 EHA917535:EHB917634 EQW917535:EQX917634 FAS917535:FAT917634 FKO917535:FKP917634 FUK917535:FUL917634 GEG917535:GEH917634 GOC917535:GOD917634 GXY917535:GXZ917634 HHU917535:HHV917634 HRQ917535:HRR917634 IBM917535:IBN917634 ILI917535:ILJ917634 IVE917535:IVF917634 JFA917535:JFB917634 JOW917535:JOX917634 JYS917535:JYT917634 KIO917535:KIP917634 KSK917535:KSL917634 LCG917535:LCH917634 LMC917535:LMD917634 LVY917535:LVZ917634 MFU917535:MFV917634 MPQ917535:MPR917634 MZM917535:MZN917634 NJI917535:NJJ917634 NTE917535:NTF917634 ODA917535:ODB917634 OMW917535:OMX917634 OWS917535:OWT917634 PGO917535:PGP917634 PQK917535:PQL917634 QAG917535:QAH917634 QKC917535:QKD917634 QTY917535:QTZ917634 RDU917535:RDV917634 RNQ917535:RNR917634 RXM917535:RXN917634 SHI917535:SHJ917634 SRE917535:SRF917634 TBA917535:TBB917634 TKW917535:TKX917634 TUS917535:TUT917634 UEO917535:UEP917634 UOK917535:UOL917634 UYG917535:UYH917634 VIC917535:VID917634 VRY917535:VRZ917634 WBU917535:WBV917634 WLQ917535:WLR917634 WVM917535:WVN917634 E983071:F983170 JA983071:JB983170 SW983071:SX983170 ACS983071:ACT983170 AMO983071:AMP983170 AWK983071:AWL983170 BGG983071:BGH983170 BQC983071:BQD983170 BZY983071:BZZ983170 CJU983071:CJV983170 CTQ983071:CTR983170 DDM983071:DDN983170 DNI983071:DNJ983170 DXE983071:DXF983170 EHA983071:EHB983170 EQW983071:EQX983170 FAS983071:FAT983170 FKO983071:FKP983170 FUK983071:FUL983170 GEG983071:GEH983170 GOC983071:GOD983170 GXY983071:GXZ983170 HHU983071:HHV983170 HRQ983071:HRR983170 IBM983071:IBN983170 ILI983071:ILJ983170 IVE983071:IVF983170 JFA983071:JFB983170 JOW983071:JOX983170 JYS983071:JYT983170 KIO983071:KIP983170 KSK983071:KSL983170 LCG983071:LCH983170 LMC983071:LMD983170 LVY983071:LVZ983170 MFU983071:MFV983170 MPQ983071:MPR983170 MZM983071:MZN983170 NJI983071:NJJ983170 NTE983071:NTF983170 ODA983071:ODB983170 OMW983071:OMX983170 OWS983071:OWT983170 PGO983071:PGP983170 PQK983071:PQL983170 QAG983071:QAH983170 QKC983071:QKD983170 QTY983071:QTZ983170 RDU983071:RDV983170 RNQ983071:RNR983170 RXM983071:RXN983170 SHI983071:SHJ983170 SRE983071:SRF983170 TBA983071:TBB983170 TKW983071:TKX983170 TUS983071:TUT983170 UEO983071:UEP983170 UOK983071:UOL983170 UYG983071:UYH983170 VIC983071:VID983170 VRY983071:VRZ983170 WBU983071:WBV983170 WLQ983071:WLR983170 WVM983071:WVN983170" xr:uid="{00000000-0002-0000-0200-00000A000000}">
      <formula1>INDIRECT($C31)</formula1>
    </dataValidation>
  </dataValidations>
  <pageMargins left="0.98425196850393704" right="0.59055118110236227" top="0.78740157480314965" bottom="0.78740157480314965" header="0.31496062992125984" footer="0.31496062992125984"/>
  <pageSetup paperSize="8" scale="6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_Info"/>
  <dimension ref="A1:B2"/>
  <sheetViews>
    <sheetView workbookViewId="0"/>
  </sheetViews>
  <sheetFormatPr defaultRowHeight="13.5" x14ac:dyDescent="0.15"/>
  <cols>
    <col min="1" max="1" width="9" style="142"/>
  </cols>
  <sheetData>
    <row r="1" spans="1:2" x14ac:dyDescent="0.15">
      <c r="A1" s="142" t="s">
        <v>633</v>
      </c>
      <c r="B1" t="s">
        <v>630</v>
      </c>
    </row>
    <row r="2" spans="1:2" x14ac:dyDescent="0.15">
      <c r="A2" s="142" t="s">
        <v>632</v>
      </c>
      <c r="B2" t="s">
        <v>631</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_Select">
    <tabColor theme="1" tint="0.249977111117893"/>
  </sheetPr>
  <dimension ref="B3:E18"/>
  <sheetViews>
    <sheetView workbookViewId="0">
      <selection activeCell="H11" sqref="H11"/>
    </sheetView>
  </sheetViews>
  <sheetFormatPr defaultRowHeight="13.5" x14ac:dyDescent="0.15"/>
  <sheetData>
    <row r="3" spans="2:5" x14ac:dyDescent="0.15">
      <c r="B3" s="4" t="s">
        <v>15</v>
      </c>
      <c r="C3" s="5" t="s">
        <v>63</v>
      </c>
      <c r="D3" s="5">
        <v>1</v>
      </c>
      <c r="E3" s="5" t="s">
        <v>69</v>
      </c>
    </row>
    <row r="4" spans="2:5" x14ac:dyDescent="0.15">
      <c r="B4" s="6"/>
      <c r="C4" s="5" t="s">
        <v>64</v>
      </c>
      <c r="D4" s="5">
        <v>2</v>
      </c>
      <c r="E4" s="5" t="s">
        <v>70</v>
      </c>
    </row>
    <row r="5" spans="2:5" x14ac:dyDescent="0.15">
      <c r="B5" s="6"/>
      <c r="C5" s="5" t="s">
        <v>27</v>
      </c>
      <c r="D5" s="6"/>
      <c r="E5" s="5" t="s">
        <v>71</v>
      </c>
    </row>
    <row r="6" spans="2:5" x14ac:dyDescent="0.15">
      <c r="B6" s="6"/>
      <c r="C6" s="5" t="s">
        <v>65</v>
      </c>
      <c r="D6" s="6"/>
      <c r="E6" s="5" t="s">
        <v>72</v>
      </c>
    </row>
    <row r="7" spans="2:5" x14ac:dyDescent="0.15">
      <c r="B7" s="6"/>
      <c r="C7" s="5" t="s">
        <v>35</v>
      </c>
      <c r="D7" s="6"/>
      <c r="E7" s="5" t="s">
        <v>73</v>
      </c>
    </row>
    <row r="8" spans="2:5" x14ac:dyDescent="0.15">
      <c r="E8" s="5" t="s">
        <v>74</v>
      </c>
    </row>
    <row r="9" spans="2:5" x14ac:dyDescent="0.15">
      <c r="E9" s="5" t="s">
        <v>75</v>
      </c>
    </row>
    <row r="10" spans="2:5" x14ac:dyDescent="0.15">
      <c r="E10" s="5" t="s">
        <v>76</v>
      </c>
    </row>
    <row r="11" spans="2:5" x14ac:dyDescent="0.15">
      <c r="E11" s="5" t="s">
        <v>77</v>
      </c>
    </row>
    <row r="12" spans="2:5" x14ac:dyDescent="0.15">
      <c r="E12" s="5" t="s">
        <v>78</v>
      </c>
    </row>
    <row r="13" spans="2:5" x14ac:dyDescent="0.15">
      <c r="E13" s="5" t="s">
        <v>79</v>
      </c>
    </row>
    <row r="14" spans="2:5" x14ac:dyDescent="0.15">
      <c r="E14" s="5" t="s">
        <v>80</v>
      </c>
    </row>
    <row r="15" spans="2:5" x14ac:dyDescent="0.15">
      <c r="E15" s="5" t="s">
        <v>81</v>
      </c>
    </row>
    <row r="16" spans="2:5" x14ac:dyDescent="0.15">
      <c r="E16" s="5" t="s">
        <v>82</v>
      </c>
    </row>
    <row r="17" spans="5:5" x14ac:dyDescent="0.15">
      <c r="E17" s="5" t="s">
        <v>83</v>
      </c>
    </row>
    <row r="18" spans="5:5" x14ac:dyDescent="0.15">
      <c r="E18" s="5" t="s">
        <v>84</v>
      </c>
    </row>
  </sheetData>
  <phoneticPr fontId="2"/>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_Bunrui">
    <tabColor theme="1"/>
  </sheetPr>
  <dimension ref="A1:G314"/>
  <sheetViews>
    <sheetView workbookViewId="0"/>
  </sheetViews>
  <sheetFormatPr defaultRowHeight="13.5" x14ac:dyDescent="0.15"/>
  <cols>
    <col min="1" max="1" width="2.875" style="71" bestFit="1" customWidth="1"/>
    <col min="2" max="2" width="31.75" style="73" customWidth="1"/>
    <col min="3" max="3" width="8.25" style="73" customWidth="1"/>
    <col min="4" max="4" width="5.5" style="133" bestFit="1" customWidth="1"/>
    <col min="5" max="5" width="34" style="74" customWidth="1"/>
    <col min="6" max="6" width="76" style="75" bestFit="1" customWidth="1"/>
    <col min="7" max="7" width="7" style="73" customWidth="1"/>
    <col min="8" max="256" width="9" style="73"/>
    <col min="257" max="257" width="2.875" style="73" bestFit="1" customWidth="1"/>
    <col min="258" max="258" width="31.75" style="73" customWidth="1"/>
    <col min="259" max="259" width="8.25" style="73" customWidth="1"/>
    <col min="260" max="260" width="5.5" style="73" bestFit="1" customWidth="1"/>
    <col min="261" max="261" width="34" style="73" customWidth="1"/>
    <col min="262" max="262" width="76" style="73" bestFit="1" customWidth="1"/>
    <col min="263" max="263" width="7" style="73" customWidth="1"/>
    <col min="264" max="512" width="9" style="73"/>
    <col min="513" max="513" width="2.875" style="73" bestFit="1" customWidth="1"/>
    <col min="514" max="514" width="31.75" style="73" customWidth="1"/>
    <col min="515" max="515" width="8.25" style="73" customWidth="1"/>
    <col min="516" max="516" width="5.5" style="73" bestFit="1" customWidth="1"/>
    <col min="517" max="517" width="34" style="73" customWidth="1"/>
    <col min="518" max="518" width="76" style="73" bestFit="1" customWidth="1"/>
    <col min="519" max="519" width="7" style="73" customWidth="1"/>
    <col min="520" max="768" width="9" style="73"/>
    <col min="769" max="769" width="2.875" style="73" bestFit="1" customWidth="1"/>
    <col min="770" max="770" width="31.75" style="73" customWidth="1"/>
    <col min="771" max="771" width="8.25" style="73" customWidth="1"/>
    <col min="772" max="772" width="5.5" style="73" bestFit="1" customWidth="1"/>
    <col min="773" max="773" width="34" style="73" customWidth="1"/>
    <col min="774" max="774" width="76" style="73" bestFit="1" customWidth="1"/>
    <col min="775" max="775" width="7" style="73" customWidth="1"/>
    <col min="776" max="1024" width="9" style="73"/>
    <col min="1025" max="1025" width="2.875" style="73" bestFit="1" customWidth="1"/>
    <col min="1026" max="1026" width="31.75" style="73" customWidth="1"/>
    <col min="1027" max="1027" width="8.25" style="73" customWidth="1"/>
    <col min="1028" max="1028" width="5.5" style="73" bestFit="1" customWidth="1"/>
    <col min="1029" max="1029" width="34" style="73" customWidth="1"/>
    <col min="1030" max="1030" width="76" style="73" bestFit="1" customWidth="1"/>
    <col min="1031" max="1031" width="7" style="73" customWidth="1"/>
    <col min="1032" max="1280" width="9" style="73"/>
    <col min="1281" max="1281" width="2.875" style="73" bestFit="1" customWidth="1"/>
    <col min="1282" max="1282" width="31.75" style="73" customWidth="1"/>
    <col min="1283" max="1283" width="8.25" style="73" customWidth="1"/>
    <col min="1284" max="1284" width="5.5" style="73" bestFit="1" customWidth="1"/>
    <col min="1285" max="1285" width="34" style="73" customWidth="1"/>
    <col min="1286" max="1286" width="76" style="73" bestFit="1" customWidth="1"/>
    <col min="1287" max="1287" width="7" style="73" customWidth="1"/>
    <col min="1288" max="1536" width="9" style="73"/>
    <col min="1537" max="1537" width="2.875" style="73" bestFit="1" customWidth="1"/>
    <col min="1538" max="1538" width="31.75" style="73" customWidth="1"/>
    <col min="1539" max="1539" width="8.25" style="73" customWidth="1"/>
    <col min="1540" max="1540" width="5.5" style="73" bestFit="1" customWidth="1"/>
    <col min="1541" max="1541" width="34" style="73" customWidth="1"/>
    <col min="1542" max="1542" width="76" style="73" bestFit="1" customWidth="1"/>
    <col min="1543" max="1543" width="7" style="73" customWidth="1"/>
    <col min="1544" max="1792" width="9" style="73"/>
    <col min="1793" max="1793" width="2.875" style="73" bestFit="1" customWidth="1"/>
    <col min="1794" max="1794" width="31.75" style="73" customWidth="1"/>
    <col min="1795" max="1795" width="8.25" style="73" customWidth="1"/>
    <col min="1796" max="1796" width="5.5" style="73" bestFit="1" customWidth="1"/>
    <col min="1797" max="1797" width="34" style="73" customWidth="1"/>
    <col min="1798" max="1798" width="76" style="73" bestFit="1" customWidth="1"/>
    <col min="1799" max="1799" width="7" style="73" customWidth="1"/>
    <col min="1800" max="2048" width="9" style="73"/>
    <col min="2049" max="2049" width="2.875" style="73" bestFit="1" customWidth="1"/>
    <col min="2050" max="2050" width="31.75" style="73" customWidth="1"/>
    <col min="2051" max="2051" width="8.25" style="73" customWidth="1"/>
    <col min="2052" max="2052" width="5.5" style="73" bestFit="1" customWidth="1"/>
    <col min="2053" max="2053" width="34" style="73" customWidth="1"/>
    <col min="2054" max="2054" width="76" style="73" bestFit="1" customWidth="1"/>
    <col min="2055" max="2055" width="7" style="73" customWidth="1"/>
    <col min="2056" max="2304" width="9" style="73"/>
    <col min="2305" max="2305" width="2.875" style="73" bestFit="1" customWidth="1"/>
    <col min="2306" max="2306" width="31.75" style="73" customWidth="1"/>
    <col min="2307" max="2307" width="8.25" style="73" customWidth="1"/>
    <col min="2308" max="2308" width="5.5" style="73" bestFit="1" customWidth="1"/>
    <col min="2309" max="2309" width="34" style="73" customWidth="1"/>
    <col min="2310" max="2310" width="76" style="73" bestFit="1" customWidth="1"/>
    <col min="2311" max="2311" width="7" style="73" customWidth="1"/>
    <col min="2312" max="2560" width="9" style="73"/>
    <col min="2561" max="2561" width="2.875" style="73" bestFit="1" customWidth="1"/>
    <col min="2562" max="2562" width="31.75" style="73" customWidth="1"/>
    <col min="2563" max="2563" width="8.25" style="73" customWidth="1"/>
    <col min="2564" max="2564" width="5.5" style="73" bestFit="1" customWidth="1"/>
    <col min="2565" max="2565" width="34" style="73" customWidth="1"/>
    <col min="2566" max="2566" width="76" style="73" bestFit="1" customWidth="1"/>
    <col min="2567" max="2567" width="7" style="73" customWidth="1"/>
    <col min="2568" max="2816" width="9" style="73"/>
    <col min="2817" max="2817" width="2.875" style="73" bestFit="1" customWidth="1"/>
    <col min="2818" max="2818" width="31.75" style="73" customWidth="1"/>
    <col min="2819" max="2819" width="8.25" style="73" customWidth="1"/>
    <col min="2820" max="2820" width="5.5" style="73" bestFit="1" customWidth="1"/>
    <col min="2821" max="2821" width="34" style="73" customWidth="1"/>
    <col min="2822" max="2822" width="76" style="73" bestFit="1" customWidth="1"/>
    <col min="2823" max="2823" width="7" style="73" customWidth="1"/>
    <col min="2824" max="3072" width="9" style="73"/>
    <col min="3073" max="3073" width="2.875" style="73" bestFit="1" customWidth="1"/>
    <col min="3074" max="3074" width="31.75" style="73" customWidth="1"/>
    <col min="3075" max="3075" width="8.25" style="73" customWidth="1"/>
    <col min="3076" max="3076" width="5.5" style="73" bestFit="1" customWidth="1"/>
    <col min="3077" max="3077" width="34" style="73" customWidth="1"/>
    <col min="3078" max="3078" width="76" style="73" bestFit="1" customWidth="1"/>
    <col min="3079" max="3079" width="7" style="73" customWidth="1"/>
    <col min="3080" max="3328" width="9" style="73"/>
    <col min="3329" max="3329" width="2.875" style="73" bestFit="1" customWidth="1"/>
    <col min="3330" max="3330" width="31.75" style="73" customWidth="1"/>
    <col min="3331" max="3331" width="8.25" style="73" customWidth="1"/>
    <col min="3332" max="3332" width="5.5" style="73" bestFit="1" customWidth="1"/>
    <col min="3333" max="3333" width="34" style="73" customWidth="1"/>
    <col min="3334" max="3334" width="76" style="73" bestFit="1" customWidth="1"/>
    <col min="3335" max="3335" width="7" style="73" customWidth="1"/>
    <col min="3336" max="3584" width="9" style="73"/>
    <col min="3585" max="3585" width="2.875" style="73" bestFit="1" customWidth="1"/>
    <col min="3586" max="3586" width="31.75" style="73" customWidth="1"/>
    <col min="3587" max="3587" width="8.25" style="73" customWidth="1"/>
    <col min="3588" max="3588" width="5.5" style="73" bestFit="1" customWidth="1"/>
    <col min="3589" max="3589" width="34" style="73" customWidth="1"/>
    <col min="3590" max="3590" width="76" style="73" bestFit="1" customWidth="1"/>
    <col min="3591" max="3591" width="7" style="73" customWidth="1"/>
    <col min="3592" max="3840" width="9" style="73"/>
    <col min="3841" max="3841" width="2.875" style="73" bestFit="1" customWidth="1"/>
    <col min="3842" max="3842" width="31.75" style="73" customWidth="1"/>
    <col min="3843" max="3843" width="8.25" style="73" customWidth="1"/>
    <col min="3844" max="3844" width="5.5" style="73" bestFit="1" customWidth="1"/>
    <col min="3845" max="3845" width="34" style="73" customWidth="1"/>
    <col min="3846" max="3846" width="76" style="73" bestFit="1" customWidth="1"/>
    <col min="3847" max="3847" width="7" style="73" customWidth="1"/>
    <col min="3848" max="4096" width="9" style="73"/>
    <col min="4097" max="4097" width="2.875" style="73" bestFit="1" customWidth="1"/>
    <col min="4098" max="4098" width="31.75" style="73" customWidth="1"/>
    <col min="4099" max="4099" width="8.25" style="73" customWidth="1"/>
    <col min="4100" max="4100" width="5.5" style="73" bestFit="1" customWidth="1"/>
    <col min="4101" max="4101" width="34" style="73" customWidth="1"/>
    <col min="4102" max="4102" width="76" style="73" bestFit="1" customWidth="1"/>
    <col min="4103" max="4103" width="7" style="73" customWidth="1"/>
    <col min="4104" max="4352" width="9" style="73"/>
    <col min="4353" max="4353" width="2.875" style="73" bestFit="1" customWidth="1"/>
    <col min="4354" max="4354" width="31.75" style="73" customWidth="1"/>
    <col min="4355" max="4355" width="8.25" style="73" customWidth="1"/>
    <col min="4356" max="4356" width="5.5" style="73" bestFit="1" customWidth="1"/>
    <col min="4357" max="4357" width="34" style="73" customWidth="1"/>
    <col min="4358" max="4358" width="76" style="73" bestFit="1" customWidth="1"/>
    <col min="4359" max="4359" width="7" style="73" customWidth="1"/>
    <col min="4360" max="4608" width="9" style="73"/>
    <col min="4609" max="4609" width="2.875" style="73" bestFit="1" customWidth="1"/>
    <col min="4610" max="4610" width="31.75" style="73" customWidth="1"/>
    <col min="4611" max="4611" width="8.25" style="73" customWidth="1"/>
    <col min="4612" max="4612" width="5.5" style="73" bestFit="1" customWidth="1"/>
    <col min="4613" max="4613" width="34" style="73" customWidth="1"/>
    <col min="4614" max="4614" width="76" style="73" bestFit="1" customWidth="1"/>
    <col min="4615" max="4615" width="7" style="73" customWidth="1"/>
    <col min="4616" max="4864" width="9" style="73"/>
    <col min="4865" max="4865" width="2.875" style="73" bestFit="1" customWidth="1"/>
    <col min="4866" max="4866" width="31.75" style="73" customWidth="1"/>
    <col min="4867" max="4867" width="8.25" style="73" customWidth="1"/>
    <col min="4868" max="4868" width="5.5" style="73" bestFit="1" customWidth="1"/>
    <col min="4869" max="4869" width="34" style="73" customWidth="1"/>
    <col min="4870" max="4870" width="76" style="73" bestFit="1" customWidth="1"/>
    <col min="4871" max="4871" width="7" style="73" customWidth="1"/>
    <col min="4872" max="5120" width="9" style="73"/>
    <col min="5121" max="5121" width="2.875" style="73" bestFit="1" customWidth="1"/>
    <col min="5122" max="5122" width="31.75" style="73" customWidth="1"/>
    <col min="5123" max="5123" width="8.25" style="73" customWidth="1"/>
    <col min="5124" max="5124" width="5.5" style="73" bestFit="1" customWidth="1"/>
    <col min="5125" max="5125" width="34" style="73" customWidth="1"/>
    <col min="5126" max="5126" width="76" style="73" bestFit="1" customWidth="1"/>
    <col min="5127" max="5127" width="7" style="73" customWidth="1"/>
    <col min="5128" max="5376" width="9" style="73"/>
    <col min="5377" max="5377" width="2.875" style="73" bestFit="1" customWidth="1"/>
    <col min="5378" max="5378" width="31.75" style="73" customWidth="1"/>
    <col min="5379" max="5379" width="8.25" style="73" customWidth="1"/>
    <col min="5380" max="5380" width="5.5" style="73" bestFit="1" customWidth="1"/>
    <col min="5381" max="5381" width="34" style="73" customWidth="1"/>
    <col min="5382" max="5382" width="76" style="73" bestFit="1" customWidth="1"/>
    <col min="5383" max="5383" width="7" style="73" customWidth="1"/>
    <col min="5384" max="5632" width="9" style="73"/>
    <col min="5633" max="5633" width="2.875" style="73" bestFit="1" customWidth="1"/>
    <col min="5634" max="5634" width="31.75" style="73" customWidth="1"/>
    <col min="5635" max="5635" width="8.25" style="73" customWidth="1"/>
    <col min="5636" max="5636" width="5.5" style="73" bestFit="1" customWidth="1"/>
    <col min="5637" max="5637" width="34" style="73" customWidth="1"/>
    <col min="5638" max="5638" width="76" style="73" bestFit="1" customWidth="1"/>
    <col min="5639" max="5639" width="7" style="73" customWidth="1"/>
    <col min="5640" max="5888" width="9" style="73"/>
    <col min="5889" max="5889" width="2.875" style="73" bestFit="1" customWidth="1"/>
    <col min="5890" max="5890" width="31.75" style="73" customWidth="1"/>
    <col min="5891" max="5891" width="8.25" style="73" customWidth="1"/>
    <col min="5892" max="5892" width="5.5" style="73" bestFit="1" customWidth="1"/>
    <col min="5893" max="5893" width="34" style="73" customWidth="1"/>
    <col min="5894" max="5894" width="76" style="73" bestFit="1" customWidth="1"/>
    <col min="5895" max="5895" width="7" style="73" customWidth="1"/>
    <col min="5896" max="6144" width="9" style="73"/>
    <col min="6145" max="6145" width="2.875" style="73" bestFit="1" customWidth="1"/>
    <col min="6146" max="6146" width="31.75" style="73" customWidth="1"/>
    <col min="6147" max="6147" width="8.25" style="73" customWidth="1"/>
    <col min="6148" max="6148" width="5.5" style="73" bestFit="1" customWidth="1"/>
    <col min="6149" max="6149" width="34" style="73" customWidth="1"/>
    <col min="6150" max="6150" width="76" style="73" bestFit="1" customWidth="1"/>
    <col min="6151" max="6151" width="7" style="73" customWidth="1"/>
    <col min="6152" max="6400" width="9" style="73"/>
    <col min="6401" max="6401" width="2.875" style="73" bestFit="1" customWidth="1"/>
    <col min="6402" max="6402" width="31.75" style="73" customWidth="1"/>
    <col min="6403" max="6403" width="8.25" style="73" customWidth="1"/>
    <col min="6404" max="6404" width="5.5" style="73" bestFit="1" customWidth="1"/>
    <col min="6405" max="6405" width="34" style="73" customWidth="1"/>
    <col min="6406" max="6406" width="76" style="73" bestFit="1" customWidth="1"/>
    <col min="6407" max="6407" width="7" style="73" customWidth="1"/>
    <col min="6408" max="6656" width="9" style="73"/>
    <col min="6657" max="6657" width="2.875" style="73" bestFit="1" customWidth="1"/>
    <col min="6658" max="6658" width="31.75" style="73" customWidth="1"/>
    <col min="6659" max="6659" width="8.25" style="73" customWidth="1"/>
    <col min="6660" max="6660" width="5.5" style="73" bestFit="1" customWidth="1"/>
    <col min="6661" max="6661" width="34" style="73" customWidth="1"/>
    <col min="6662" max="6662" width="76" style="73" bestFit="1" customWidth="1"/>
    <col min="6663" max="6663" width="7" style="73" customWidth="1"/>
    <col min="6664" max="6912" width="9" style="73"/>
    <col min="6913" max="6913" width="2.875" style="73" bestFit="1" customWidth="1"/>
    <col min="6914" max="6914" width="31.75" style="73" customWidth="1"/>
    <col min="6915" max="6915" width="8.25" style="73" customWidth="1"/>
    <col min="6916" max="6916" width="5.5" style="73" bestFit="1" customWidth="1"/>
    <col min="6917" max="6917" width="34" style="73" customWidth="1"/>
    <col min="6918" max="6918" width="76" style="73" bestFit="1" customWidth="1"/>
    <col min="6919" max="6919" width="7" style="73" customWidth="1"/>
    <col min="6920" max="7168" width="9" style="73"/>
    <col min="7169" max="7169" width="2.875" style="73" bestFit="1" customWidth="1"/>
    <col min="7170" max="7170" width="31.75" style="73" customWidth="1"/>
    <col min="7171" max="7171" width="8.25" style="73" customWidth="1"/>
    <col min="7172" max="7172" width="5.5" style="73" bestFit="1" customWidth="1"/>
    <col min="7173" max="7173" width="34" style="73" customWidth="1"/>
    <col min="7174" max="7174" width="76" style="73" bestFit="1" customWidth="1"/>
    <col min="7175" max="7175" width="7" style="73" customWidth="1"/>
    <col min="7176" max="7424" width="9" style="73"/>
    <col min="7425" max="7425" width="2.875" style="73" bestFit="1" customWidth="1"/>
    <col min="7426" max="7426" width="31.75" style="73" customWidth="1"/>
    <col min="7427" max="7427" width="8.25" style="73" customWidth="1"/>
    <col min="7428" max="7428" width="5.5" style="73" bestFit="1" customWidth="1"/>
    <col min="7429" max="7429" width="34" style="73" customWidth="1"/>
    <col min="7430" max="7430" width="76" style="73" bestFit="1" customWidth="1"/>
    <col min="7431" max="7431" width="7" style="73" customWidth="1"/>
    <col min="7432" max="7680" width="9" style="73"/>
    <col min="7681" max="7681" width="2.875" style="73" bestFit="1" customWidth="1"/>
    <col min="7682" max="7682" width="31.75" style="73" customWidth="1"/>
    <col min="7683" max="7683" width="8.25" style="73" customWidth="1"/>
    <col min="7684" max="7684" width="5.5" style="73" bestFit="1" customWidth="1"/>
    <col min="7685" max="7685" width="34" style="73" customWidth="1"/>
    <col min="7686" max="7686" width="76" style="73" bestFit="1" customWidth="1"/>
    <col min="7687" max="7687" width="7" style="73" customWidth="1"/>
    <col min="7688" max="7936" width="9" style="73"/>
    <col min="7937" max="7937" width="2.875" style="73" bestFit="1" customWidth="1"/>
    <col min="7938" max="7938" width="31.75" style="73" customWidth="1"/>
    <col min="7939" max="7939" width="8.25" style="73" customWidth="1"/>
    <col min="7940" max="7940" width="5.5" style="73" bestFit="1" customWidth="1"/>
    <col min="7941" max="7941" width="34" style="73" customWidth="1"/>
    <col min="7942" max="7942" width="76" style="73" bestFit="1" customWidth="1"/>
    <col min="7943" max="7943" width="7" style="73" customWidth="1"/>
    <col min="7944" max="8192" width="9" style="73"/>
    <col min="8193" max="8193" width="2.875" style="73" bestFit="1" customWidth="1"/>
    <col min="8194" max="8194" width="31.75" style="73" customWidth="1"/>
    <col min="8195" max="8195" width="8.25" style="73" customWidth="1"/>
    <col min="8196" max="8196" width="5.5" style="73" bestFit="1" customWidth="1"/>
    <col min="8197" max="8197" width="34" style="73" customWidth="1"/>
    <col min="8198" max="8198" width="76" style="73" bestFit="1" customWidth="1"/>
    <col min="8199" max="8199" width="7" style="73" customWidth="1"/>
    <col min="8200" max="8448" width="9" style="73"/>
    <col min="8449" max="8449" width="2.875" style="73" bestFit="1" customWidth="1"/>
    <col min="8450" max="8450" width="31.75" style="73" customWidth="1"/>
    <col min="8451" max="8451" width="8.25" style="73" customWidth="1"/>
    <col min="8452" max="8452" width="5.5" style="73" bestFit="1" customWidth="1"/>
    <col min="8453" max="8453" width="34" style="73" customWidth="1"/>
    <col min="8454" max="8454" width="76" style="73" bestFit="1" customWidth="1"/>
    <col min="8455" max="8455" width="7" style="73" customWidth="1"/>
    <col min="8456" max="8704" width="9" style="73"/>
    <col min="8705" max="8705" width="2.875" style="73" bestFit="1" customWidth="1"/>
    <col min="8706" max="8706" width="31.75" style="73" customWidth="1"/>
    <col min="8707" max="8707" width="8.25" style="73" customWidth="1"/>
    <col min="8708" max="8708" width="5.5" style="73" bestFit="1" customWidth="1"/>
    <col min="8709" max="8709" width="34" style="73" customWidth="1"/>
    <col min="8710" max="8710" width="76" style="73" bestFit="1" customWidth="1"/>
    <col min="8711" max="8711" width="7" style="73" customWidth="1"/>
    <col min="8712" max="8960" width="9" style="73"/>
    <col min="8961" max="8961" width="2.875" style="73" bestFit="1" customWidth="1"/>
    <col min="8962" max="8962" width="31.75" style="73" customWidth="1"/>
    <col min="8963" max="8963" width="8.25" style="73" customWidth="1"/>
    <col min="8964" max="8964" width="5.5" style="73" bestFit="1" customWidth="1"/>
    <col min="8965" max="8965" width="34" style="73" customWidth="1"/>
    <col min="8966" max="8966" width="76" style="73" bestFit="1" customWidth="1"/>
    <col min="8967" max="8967" width="7" style="73" customWidth="1"/>
    <col min="8968" max="9216" width="9" style="73"/>
    <col min="9217" max="9217" width="2.875" style="73" bestFit="1" customWidth="1"/>
    <col min="9218" max="9218" width="31.75" style="73" customWidth="1"/>
    <col min="9219" max="9219" width="8.25" style="73" customWidth="1"/>
    <col min="9220" max="9220" width="5.5" style="73" bestFit="1" customWidth="1"/>
    <col min="9221" max="9221" width="34" style="73" customWidth="1"/>
    <col min="9222" max="9222" width="76" style="73" bestFit="1" customWidth="1"/>
    <col min="9223" max="9223" width="7" style="73" customWidth="1"/>
    <col min="9224" max="9472" width="9" style="73"/>
    <col min="9473" max="9473" width="2.875" style="73" bestFit="1" customWidth="1"/>
    <col min="9474" max="9474" width="31.75" style="73" customWidth="1"/>
    <col min="9475" max="9475" width="8.25" style="73" customWidth="1"/>
    <col min="9476" max="9476" width="5.5" style="73" bestFit="1" customWidth="1"/>
    <col min="9477" max="9477" width="34" style="73" customWidth="1"/>
    <col min="9478" max="9478" width="76" style="73" bestFit="1" customWidth="1"/>
    <col min="9479" max="9479" width="7" style="73" customWidth="1"/>
    <col min="9480" max="9728" width="9" style="73"/>
    <col min="9729" max="9729" width="2.875" style="73" bestFit="1" customWidth="1"/>
    <col min="9730" max="9730" width="31.75" style="73" customWidth="1"/>
    <col min="9731" max="9731" width="8.25" style="73" customWidth="1"/>
    <col min="9732" max="9732" width="5.5" style="73" bestFit="1" customWidth="1"/>
    <col min="9733" max="9733" width="34" style="73" customWidth="1"/>
    <col min="9734" max="9734" width="76" style="73" bestFit="1" customWidth="1"/>
    <col min="9735" max="9735" width="7" style="73" customWidth="1"/>
    <col min="9736" max="9984" width="9" style="73"/>
    <col min="9985" max="9985" width="2.875" style="73" bestFit="1" customWidth="1"/>
    <col min="9986" max="9986" width="31.75" style="73" customWidth="1"/>
    <col min="9987" max="9987" width="8.25" style="73" customWidth="1"/>
    <col min="9988" max="9988" width="5.5" style="73" bestFit="1" customWidth="1"/>
    <col min="9989" max="9989" width="34" style="73" customWidth="1"/>
    <col min="9990" max="9990" width="76" style="73" bestFit="1" customWidth="1"/>
    <col min="9991" max="9991" width="7" style="73" customWidth="1"/>
    <col min="9992" max="10240" width="9" style="73"/>
    <col min="10241" max="10241" width="2.875" style="73" bestFit="1" customWidth="1"/>
    <col min="10242" max="10242" width="31.75" style="73" customWidth="1"/>
    <col min="10243" max="10243" width="8.25" style="73" customWidth="1"/>
    <col min="10244" max="10244" width="5.5" style="73" bestFit="1" customWidth="1"/>
    <col min="10245" max="10245" width="34" style="73" customWidth="1"/>
    <col min="10246" max="10246" width="76" style="73" bestFit="1" customWidth="1"/>
    <col min="10247" max="10247" width="7" style="73" customWidth="1"/>
    <col min="10248" max="10496" width="9" style="73"/>
    <col min="10497" max="10497" width="2.875" style="73" bestFit="1" customWidth="1"/>
    <col min="10498" max="10498" width="31.75" style="73" customWidth="1"/>
    <col min="10499" max="10499" width="8.25" style="73" customWidth="1"/>
    <col min="10500" max="10500" width="5.5" style="73" bestFit="1" customWidth="1"/>
    <col min="10501" max="10501" width="34" style="73" customWidth="1"/>
    <col min="10502" max="10502" width="76" style="73" bestFit="1" customWidth="1"/>
    <col min="10503" max="10503" width="7" style="73" customWidth="1"/>
    <col min="10504" max="10752" width="9" style="73"/>
    <col min="10753" max="10753" width="2.875" style="73" bestFit="1" customWidth="1"/>
    <col min="10754" max="10754" width="31.75" style="73" customWidth="1"/>
    <col min="10755" max="10755" width="8.25" style="73" customWidth="1"/>
    <col min="10756" max="10756" width="5.5" style="73" bestFit="1" customWidth="1"/>
    <col min="10757" max="10757" width="34" style="73" customWidth="1"/>
    <col min="10758" max="10758" width="76" style="73" bestFit="1" customWidth="1"/>
    <col min="10759" max="10759" width="7" style="73" customWidth="1"/>
    <col min="10760" max="11008" width="9" style="73"/>
    <col min="11009" max="11009" width="2.875" style="73" bestFit="1" customWidth="1"/>
    <col min="11010" max="11010" width="31.75" style="73" customWidth="1"/>
    <col min="11011" max="11011" width="8.25" style="73" customWidth="1"/>
    <col min="11012" max="11012" width="5.5" style="73" bestFit="1" customWidth="1"/>
    <col min="11013" max="11013" width="34" style="73" customWidth="1"/>
    <col min="11014" max="11014" width="76" style="73" bestFit="1" customWidth="1"/>
    <col min="11015" max="11015" width="7" style="73" customWidth="1"/>
    <col min="11016" max="11264" width="9" style="73"/>
    <col min="11265" max="11265" width="2.875" style="73" bestFit="1" customWidth="1"/>
    <col min="11266" max="11266" width="31.75" style="73" customWidth="1"/>
    <col min="11267" max="11267" width="8.25" style="73" customWidth="1"/>
    <col min="11268" max="11268" width="5.5" style="73" bestFit="1" customWidth="1"/>
    <col min="11269" max="11269" width="34" style="73" customWidth="1"/>
    <col min="11270" max="11270" width="76" style="73" bestFit="1" customWidth="1"/>
    <col min="11271" max="11271" width="7" style="73" customWidth="1"/>
    <col min="11272" max="11520" width="9" style="73"/>
    <col min="11521" max="11521" width="2.875" style="73" bestFit="1" customWidth="1"/>
    <col min="11522" max="11522" width="31.75" style="73" customWidth="1"/>
    <col min="11523" max="11523" width="8.25" style="73" customWidth="1"/>
    <col min="11524" max="11524" width="5.5" style="73" bestFit="1" customWidth="1"/>
    <col min="11525" max="11525" width="34" style="73" customWidth="1"/>
    <col min="11526" max="11526" width="76" style="73" bestFit="1" customWidth="1"/>
    <col min="11527" max="11527" width="7" style="73" customWidth="1"/>
    <col min="11528" max="11776" width="9" style="73"/>
    <col min="11777" max="11777" width="2.875" style="73" bestFit="1" customWidth="1"/>
    <col min="11778" max="11778" width="31.75" style="73" customWidth="1"/>
    <col min="11779" max="11779" width="8.25" style="73" customWidth="1"/>
    <col min="11780" max="11780" width="5.5" style="73" bestFit="1" customWidth="1"/>
    <col min="11781" max="11781" width="34" style="73" customWidth="1"/>
    <col min="11782" max="11782" width="76" style="73" bestFit="1" customWidth="1"/>
    <col min="11783" max="11783" width="7" style="73" customWidth="1"/>
    <col min="11784" max="12032" width="9" style="73"/>
    <col min="12033" max="12033" width="2.875" style="73" bestFit="1" customWidth="1"/>
    <col min="12034" max="12034" width="31.75" style="73" customWidth="1"/>
    <col min="12035" max="12035" width="8.25" style="73" customWidth="1"/>
    <col min="12036" max="12036" width="5.5" style="73" bestFit="1" customWidth="1"/>
    <col min="12037" max="12037" width="34" style="73" customWidth="1"/>
    <col min="12038" max="12038" width="76" style="73" bestFit="1" customWidth="1"/>
    <col min="12039" max="12039" width="7" style="73" customWidth="1"/>
    <col min="12040" max="12288" width="9" style="73"/>
    <col min="12289" max="12289" width="2.875" style="73" bestFit="1" customWidth="1"/>
    <col min="12290" max="12290" width="31.75" style="73" customWidth="1"/>
    <col min="12291" max="12291" width="8.25" style="73" customWidth="1"/>
    <col min="12292" max="12292" width="5.5" style="73" bestFit="1" customWidth="1"/>
    <col min="12293" max="12293" width="34" style="73" customWidth="1"/>
    <col min="12294" max="12294" width="76" style="73" bestFit="1" customWidth="1"/>
    <col min="12295" max="12295" width="7" style="73" customWidth="1"/>
    <col min="12296" max="12544" width="9" style="73"/>
    <col min="12545" max="12545" width="2.875" style="73" bestFit="1" customWidth="1"/>
    <col min="12546" max="12546" width="31.75" style="73" customWidth="1"/>
    <col min="12547" max="12547" width="8.25" style="73" customWidth="1"/>
    <col min="12548" max="12548" width="5.5" style="73" bestFit="1" customWidth="1"/>
    <col min="12549" max="12549" width="34" style="73" customWidth="1"/>
    <col min="12550" max="12550" width="76" style="73" bestFit="1" customWidth="1"/>
    <col min="12551" max="12551" width="7" style="73" customWidth="1"/>
    <col min="12552" max="12800" width="9" style="73"/>
    <col min="12801" max="12801" width="2.875" style="73" bestFit="1" customWidth="1"/>
    <col min="12802" max="12802" width="31.75" style="73" customWidth="1"/>
    <col min="12803" max="12803" width="8.25" style="73" customWidth="1"/>
    <col min="12804" max="12804" width="5.5" style="73" bestFit="1" customWidth="1"/>
    <col min="12805" max="12805" width="34" style="73" customWidth="1"/>
    <col min="12806" max="12806" width="76" style="73" bestFit="1" customWidth="1"/>
    <col min="12807" max="12807" width="7" style="73" customWidth="1"/>
    <col min="12808" max="13056" width="9" style="73"/>
    <col min="13057" max="13057" width="2.875" style="73" bestFit="1" customWidth="1"/>
    <col min="13058" max="13058" width="31.75" style="73" customWidth="1"/>
    <col min="13059" max="13059" width="8.25" style="73" customWidth="1"/>
    <col min="13060" max="13060" width="5.5" style="73" bestFit="1" customWidth="1"/>
    <col min="13061" max="13061" width="34" style="73" customWidth="1"/>
    <col min="13062" max="13062" width="76" style="73" bestFit="1" customWidth="1"/>
    <col min="13063" max="13063" width="7" style="73" customWidth="1"/>
    <col min="13064" max="13312" width="9" style="73"/>
    <col min="13313" max="13313" width="2.875" style="73" bestFit="1" customWidth="1"/>
    <col min="13314" max="13314" width="31.75" style="73" customWidth="1"/>
    <col min="13315" max="13315" width="8.25" style="73" customWidth="1"/>
    <col min="13316" max="13316" width="5.5" style="73" bestFit="1" customWidth="1"/>
    <col min="13317" max="13317" width="34" style="73" customWidth="1"/>
    <col min="13318" max="13318" width="76" style="73" bestFit="1" customWidth="1"/>
    <col min="13319" max="13319" width="7" style="73" customWidth="1"/>
    <col min="13320" max="13568" width="9" style="73"/>
    <col min="13569" max="13569" width="2.875" style="73" bestFit="1" customWidth="1"/>
    <col min="13570" max="13570" width="31.75" style="73" customWidth="1"/>
    <col min="13571" max="13571" width="8.25" style="73" customWidth="1"/>
    <col min="13572" max="13572" width="5.5" style="73" bestFit="1" customWidth="1"/>
    <col min="13573" max="13573" width="34" style="73" customWidth="1"/>
    <col min="13574" max="13574" width="76" style="73" bestFit="1" customWidth="1"/>
    <col min="13575" max="13575" width="7" style="73" customWidth="1"/>
    <col min="13576" max="13824" width="9" style="73"/>
    <col min="13825" max="13825" width="2.875" style="73" bestFit="1" customWidth="1"/>
    <col min="13826" max="13826" width="31.75" style="73" customWidth="1"/>
    <col min="13827" max="13827" width="8.25" style="73" customWidth="1"/>
    <col min="13828" max="13828" width="5.5" style="73" bestFit="1" customWidth="1"/>
    <col min="13829" max="13829" width="34" style="73" customWidth="1"/>
    <col min="13830" max="13830" width="76" style="73" bestFit="1" customWidth="1"/>
    <col min="13831" max="13831" width="7" style="73" customWidth="1"/>
    <col min="13832" max="14080" width="9" style="73"/>
    <col min="14081" max="14081" width="2.875" style="73" bestFit="1" customWidth="1"/>
    <col min="14082" max="14082" width="31.75" style="73" customWidth="1"/>
    <col min="14083" max="14083" width="8.25" style="73" customWidth="1"/>
    <col min="14084" max="14084" width="5.5" style="73" bestFit="1" customWidth="1"/>
    <col min="14085" max="14085" width="34" style="73" customWidth="1"/>
    <col min="14086" max="14086" width="76" style="73" bestFit="1" customWidth="1"/>
    <col min="14087" max="14087" width="7" style="73" customWidth="1"/>
    <col min="14088" max="14336" width="9" style="73"/>
    <col min="14337" max="14337" width="2.875" style="73" bestFit="1" customWidth="1"/>
    <col min="14338" max="14338" width="31.75" style="73" customWidth="1"/>
    <col min="14339" max="14339" width="8.25" style="73" customWidth="1"/>
    <col min="14340" max="14340" width="5.5" style="73" bestFit="1" customWidth="1"/>
    <col min="14341" max="14341" width="34" style="73" customWidth="1"/>
    <col min="14342" max="14342" width="76" style="73" bestFit="1" customWidth="1"/>
    <col min="14343" max="14343" width="7" style="73" customWidth="1"/>
    <col min="14344" max="14592" width="9" style="73"/>
    <col min="14593" max="14593" width="2.875" style="73" bestFit="1" customWidth="1"/>
    <col min="14594" max="14594" width="31.75" style="73" customWidth="1"/>
    <col min="14595" max="14595" width="8.25" style="73" customWidth="1"/>
    <col min="14596" max="14596" width="5.5" style="73" bestFit="1" customWidth="1"/>
    <col min="14597" max="14597" width="34" style="73" customWidth="1"/>
    <col min="14598" max="14598" width="76" style="73" bestFit="1" customWidth="1"/>
    <col min="14599" max="14599" width="7" style="73" customWidth="1"/>
    <col min="14600" max="14848" width="9" style="73"/>
    <col min="14849" max="14849" width="2.875" style="73" bestFit="1" customWidth="1"/>
    <col min="14850" max="14850" width="31.75" style="73" customWidth="1"/>
    <col min="14851" max="14851" width="8.25" style="73" customWidth="1"/>
    <col min="14852" max="14852" width="5.5" style="73" bestFit="1" customWidth="1"/>
    <col min="14853" max="14853" width="34" style="73" customWidth="1"/>
    <col min="14854" max="14854" width="76" style="73" bestFit="1" customWidth="1"/>
    <col min="14855" max="14855" width="7" style="73" customWidth="1"/>
    <col min="14856" max="15104" width="9" style="73"/>
    <col min="15105" max="15105" width="2.875" style="73" bestFit="1" customWidth="1"/>
    <col min="15106" max="15106" width="31.75" style="73" customWidth="1"/>
    <col min="15107" max="15107" width="8.25" style="73" customWidth="1"/>
    <col min="15108" max="15108" width="5.5" style="73" bestFit="1" customWidth="1"/>
    <col min="15109" max="15109" width="34" style="73" customWidth="1"/>
    <col min="15110" max="15110" width="76" style="73" bestFit="1" customWidth="1"/>
    <col min="15111" max="15111" width="7" style="73" customWidth="1"/>
    <col min="15112" max="15360" width="9" style="73"/>
    <col min="15361" max="15361" width="2.875" style="73" bestFit="1" customWidth="1"/>
    <col min="15362" max="15362" width="31.75" style="73" customWidth="1"/>
    <col min="15363" max="15363" width="8.25" style="73" customWidth="1"/>
    <col min="15364" max="15364" width="5.5" style="73" bestFit="1" customWidth="1"/>
    <col min="15365" max="15365" width="34" style="73" customWidth="1"/>
    <col min="15366" max="15366" width="76" style="73" bestFit="1" customWidth="1"/>
    <col min="15367" max="15367" width="7" style="73" customWidth="1"/>
    <col min="15368" max="15616" width="9" style="73"/>
    <col min="15617" max="15617" width="2.875" style="73" bestFit="1" customWidth="1"/>
    <col min="15618" max="15618" width="31.75" style="73" customWidth="1"/>
    <col min="15619" max="15619" width="8.25" style="73" customWidth="1"/>
    <col min="15620" max="15620" width="5.5" style="73" bestFit="1" customWidth="1"/>
    <col min="15621" max="15621" width="34" style="73" customWidth="1"/>
    <col min="15622" max="15622" width="76" style="73" bestFit="1" customWidth="1"/>
    <col min="15623" max="15623" width="7" style="73" customWidth="1"/>
    <col min="15624" max="15872" width="9" style="73"/>
    <col min="15873" max="15873" width="2.875" style="73" bestFit="1" customWidth="1"/>
    <col min="15874" max="15874" width="31.75" style="73" customWidth="1"/>
    <col min="15875" max="15875" width="8.25" style="73" customWidth="1"/>
    <col min="15876" max="15876" width="5.5" style="73" bestFit="1" customWidth="1"/>
    <col min="15877" max="15877" width="34" style="73" customWidth="1"/>
    <col min="15878" max="15878" width="76" style="73" bestFit="1" customWidth="1"/>
    <col min="15879" max="15879" width="7" style="73" customWidth="1"/>
    <col min="15880" max="16128" width="9" style="73"/>
    <col min="16129" max="16129" width="2.875" style="73" bestFit="1" customWidth="1"/>
    <col min="16130" max="16130" width="31.75" style="73" customWidth="1"/>
    <col min="16131" max="16131" width="8.25" style="73" customWidth="1"/>
    <col min="16132" max="16132" width="5.5" style="73" bestFit="1" customWidth="1"/>
    <col min="16133" max="16133" width="34" style="73" customWidth="1"/>
    <col min="16134" max="16134" width="76" style="73" bestFit="1" customWidth="1"/>
    <col min="16135" max="16135" width="7" style="73" customWidth="1"/>
    <col min="16136" max="16384" width="9" style="73"/>
  </cols>
  <sheetData>
    <row r="1" spans="1:7" ht="21" x14ac:dyDescent="0.15">
      <c r="B1" s="72" t="s">
        <v>492</v>
      </c>
      <c r="D1" s="73"/>
    </row>
    <row r="2" spans="1:7" x14ac:dyDescent="0.15">
      <c r="A2" s="76"/>
      <c r="B2" s="76" t="s">
        <v>493</v>
      </c>
      <c r="D2" s="77" t="s">
        <v>493</v>
      </c>
      <c r="E2" s="78" t="s">
        <v>494</v>
      </c>
      <c r="F2" s="79" t="s">
        <v>495</v>
      </c>
    </row>
    <row r="3" spans="1:7" ht="15" customHeight="1" x14ac:dyDescent="0.15">
      <c r="A3" s="468" t="s">
        <v>496</v>
      </c>
      <c r="B3" s="37" t="s">
        <v>153</v>
      </c>
      <c r="C3" s="80">
        <f>CODE($D3)*100+VALUE(LEFT($E3,2))</f>
        <v>6501</v>
      </c>
      <c r="D3" s="81" t="s">
        <v>497</v>
      </c>
      <c r="E3" s="82" t="s">
        <v>154</v>
      </c>
      <c r="F3" s="83" t="s">
        <v>155</v>
      </c>
    </row>
    <row r="4" spans="1:7" x14ac:dyDescent="0.15">
      <c r="A4" s="468"/>
      <c r="B4" s="84" t="s">
        <v>498</v>
      </c>
      <c r="C4" s="80">
        <f t="shared" ref="C4:C67" si="0">CODE($D4)*100+VALUE(LEFT($E4,2))</f>
        <v>6502</v>
      </c>
      <c r="D4" s="85" t="s">
        <v>497</v>
      </c>
      <c r="E4" s="86" t="s">
        <v>156</v>
      </c>
      <c r="F4" s="87" t="s">
        <v>157</v>
      </c>
      <c r="G4" s="80"/>
    </row>
    <row r="5" spans="1:7" x14ac:dyDescent="0.15">
      <c r="A5" s="468"/>
      <c r="B5" s="84" t="s">
        <v>499</v>
      </c>
      <c r="C5" s="80">
        <f t="shared" si="0"/>
        <v>6503</v>
      </c>
      <c r="D5" s="85" t="s">
        <v>497</v>
      </c>
      <c r="E5" s="86" t="s">
        <v>158</v>
      </c>
      <c r="F5" s="87" t="s">
        <v>159</v>
      </c>
      <c r="G5" s="80"/>
    </row>
    <row r="6" spans="1:7" x14ac:dyDescent="0.15">
      <c r="A6" s="468"/>
      <c r="B6" s="84" t="s">
        <v>500</v>
      </c>
      <c r="C6" s="80">
        <f t="shared" si="0"/>
        <v>6504</v>
      </c>
      <c r="D6" s="85" t="s">
        <v>497</v>
      </c>
      <c r="E6" s="86" t="s">
        <v>160</v>
      </c>
      <c r="F6" s="87"/>
      <c r="G6" s="80"/>
    </row>
    <row r="7" spans="1:7" x14ac:dyDescent="0.15">
      <c r="A7" s="468"/>
      <c r="B7" s="84" t="s">
        <v>501</v>
      </c>
      <c r="C7" s="80">
        <f t="shared" si="0"/>
        <v>6505</v>
      </c>
      <c r="D7" s="85" t="s">
        <v>497</v>
      </c>
      <c r="E7" s="86" t="s">
        <v>161</v>
      </c>
      <c r="F7" s="87"/>
      <c r="G7" s="80"/>
    </row>
    <row r="8" spans="1:7" x14ac:dyDescent="0.15">
      <c r="A8" s="468"/>
      <c r="B8" s="84" t="s">
        <v>502</v>
      </c>
      <c r="C8" s="80">
        <f t="shared" si="0"/>
        <v>6506</v>
      </c>
      <c r="D8" s="85" t="s">
        <v>497</v>
      </c>
      <c r="E8" s="86" t="s">
        <v>162</v>
      </c>
      <c r="F8" s="87" t="s">
        <v>163</v>
      </c>
      <c r="G8" s="80"/>
    </row>
    <row r="9" spans="1:7" x14ac:dyDescent="0.15">
      <c r="A9" s="468"/>
      <c r="B9" s="84" t="s">
        <v>503</v>
      </c>
      <c r="C9" s="80">
        <f t="shared" si="0"/>
        <v>6599</v>
      </c>
      <c r="D9" s="88" t="s">
        <v>497</v>
      </c>
      <c r="E9" s="89" t="s">
        <v>164</v>
      </c>
      <c r="F9" s="90"/>
      <c r="G9" s="80"/>
    </row>
    <row r="10" spans="1:7" ht="14.25" customHeight="1" x14ac:dyDescent="0.15">
      <c r="A10" s="468"/>
      <c r="B10" s="84" t="s">
        <v>504</v>
      </c>
      <c r="C10" s="80">
        <f t="shared" si="0"/>
        <v>6601</v>
      </c>
      <c r="D10" s="91" t="s">
        <v>505</v>
      </c>
      <c r="E10" s="92" t="s">
        <v>165</v>
      </c>
      <c r="F10" s="93" t="s">
        <v>166</v>
      </c>
      <c r="G10" s="80"/>
    </row>
    <row r="11" spans="1:7" x14ac:dyDescent="0.15">
      <c r="A11" s="468"/>
      <c r="B11" s="84" t="s">
        <v>506</v>
      </c>
      <c r="C11" s="80">
        <f t="shared" si="0"/>
        <v>6602</v>
      </c>
      <c r="D11" s="85" t="s">
        <v>505</v>
      </c>
      <c r="E11" s="86" t="s">
        <v>167</v>
      </c>
      <c r="F11" s="87" t="s">
        <v>168</v>
      </c>
      <c r="G11" s="80"/>
    </row>
    <row r="12" spans="1:7" x14ac:dyDescent="0.15">
      <c r="A12" s="468"/>
      <c r="B12" s="84" t="s">
        <v>507</v>
      </c>
      <c r="C12" s="80">
        <f t="shared" si="0"/>
        <v>6699</v>
      </c>
      <c r="D12" s="94" t="s">
        <v>505</v>
      </c>
      <c r="E12" s="95" t="s">
        <v>164</v>
      </c>
      <c r="F12" s="96"/>
      <c r="G12" s="80"/>
    </row>
    <row r="13" spans="1:7" x14ac:dyDescent="0.15">
      <c r="A13" s="468"/>
      <c r="B13" s="84" t="s">
        <v>508</v>
      </c>
      <c r="C13" s="80">
        <f t="shared" si="0"/>
        <v>6701</v>
      </c>
      <c r="D13" s="81" t="s">
        <v>509</v>
      </c>
      <c r="E13" s="82" t="s">
        <v>169</v>
      </c>
      <c r="F13" s="83" t="s">
        <v>170</v>
      </c>
      <c r="G13" s="80"/>
    </row>
    <row r="14" spans="1:7" x14ac:dyDescent="0.15">
      <c r="A14" s="468"/>
      <c r="B14" s="84" t="s">
        <v>510</v>
      </c>
      <c r="C14" s="80">
        <f t="shared" si="0"/>
        <v>6702</v>
      </c>
      <c r="D14" s="85" t="s">
        <v>509</v>
      </c>
      <c r="E14" s="86" t="s">
        <v>171</v>
      </c>
      <c r="F14" s="87" t="s">
        <v>172</v>
      </c>
      <c r="G14" s="80"/>
    </row>
    <row r="15" spans="1:7" x14ac:dyDescent="0.15">
      <c r="A15" s="468"/>
      <c r="B15" s="84" t="s">
        <v>511</v>
      </c>
      <c r="C15" s="80">
        <f t="shared" si="0"/>
        <v>6799</v>
      </c>
      <c r="D15" s="88" t="s">
        <v>509</v>
      </c>
      <c r="E15" s="89" t="s">
        <v>164</v>
      </c>
      <c r="F15" s="90"/>
      <c r="G15" s="80"/>
    </row>
    <row r="16" spans="1:7" x14ac:dyDescent="0.15">
      <c r="A16" s="468"/>
      <c r="B16" s="84" t="s">
        <v>512</v>
      </c>
      <c r="C16" s="80">
        <f t="shared" si="0"/>
        <v>6801</v>
      </c>
      <c r="D16" s="91" t="s">
        <v>513</v>
      </c>
      <c r="E16" s="92" t="s">
        <v>173</v>
      </c>
      <c r="F16" s="93"/>
      <c r="G16" s="80"/>
    </row>
    <row r="17" spans="1:7" x14ac:dyDescent="0.15">
      <c r="A17" s="468"/>
      <c r="B17" s="84" t="s">
        <v>514</v>
      </c>
      <c r="C17" s="80">
        <f t="shared" si="0"/>
        <v>6802</v>
      </c>
      <c r="D17" s="85" t="s">
        <v>513</v>
      </c>
      <c r="E17" s="86" t="s">
        <v>174</v>
      </c>
      <c r="F17" s="87"/>
      <c r="G17" s="80"/>
    </row>
    <row r="18" spans="1:7" x14ac:dyDescent="0.15">
      <c r="A18" s="468"/>
      <c r="B18" s="84" t="s">
        <v>515</v>
      </c>
      <c r="C18" s="80">
        <f t="shared" si="0"/>
        <v>6803</v>
      </c>
      <c r="D18" s="85" t="s">
        <v>513</v>
      </c>
      <c r="E18" s="86" t="s">
        <v>175</v>
      </c>
      <c r="F18" s="87" t="s">
        <v>176</v>
      </c>
      <c r="G18" s="80"/>
    </row>
    <row r="19" spans="1:7" x14ac:dyDescent="0.15">
      <c r="A19" s="468"/>
      <c r="B19" s="84" t="s">
        <v>516</v>
      </c>
      <c r="C19" s="80">
        <f t="shared" si="0"/>
        <v>6899</v>
      </c>
      <c r="D19" s="94" t="s">
        <v>513</v>
      </c>
      <c r="E19" s="95" t="s">
        <v>164</v>
      </c>
      <c r="F19" s="96"/>
      <c r="G19" s="80"/>
    </row>
    <row r="20" spans="1:7" ht="13.5" customHeight="1" x14ac:dyDescent="0.15">
      <c r="A20" s="468"/>
      <c r="B20" s="84" t="s">
        <v>517</v>
      </c>
      <c r="C20" s="80">
        <f t="shared" si="0"/>
        <v>6901</v>
      </c>
      <c r="D20" s="81" t="s">
        <v>518</v>
      </c>
      <c r="E20" s="82" t="s">
        <v>177</v>
      </c>
      <c r="F20" s="83" t="s">
        <v>178</v>
      </c>
      <c r="G20" s="80"/>
    </row>
    <row r="21" spans="1:7" x14ac:dyDescent="0.15">
      <c r="A21" s="468"/>
      <c r="B21" s="84" t="s">
        <v>519</v>
      </c>
      <c r="C21" s="80">
        <f t="shared" si="0"/>
        <v>6902</v>
      </c>
      <c r="D21" s="85" t="s">
        <v>518</v>
      </c>
      <c r="E21" s="86" t="s">
        <v>179</v>
      </c>
      <c r="F21" s="87" t="s">
        <v>180</v>
      </c>
      <c r="G21" s="80"/>
    </row>
    <row r="22" spans="1:7" x14ac:dyDescent="0.15">
      <c r="A22" s="468"/>
      <c r="B22" s="84" t="s">
        <v>520</v>
      </c>
      <c r="C22" s="80">
        <f t="shared" si="0"/>
        <v>6903</v>
      </c>
      <c r="D22" s="85" t="s">
        <v>518</v>
      </c>
      <c r="E22" s="86" t="s">
        <v>181</v>
      </c>
      <c r="F22" s="97" t="s">
        <v>182</v>
      </c>
      <c r="G22" s="80"/>
    </row>
    <row r="23" spans="1:7" ht="14.25" customHeight="1" x14ac:dyDescent="0.15">
      <c r="A23" s="468"/>
      <c r="B23" s="84" t="s">
        <v>521</v>
      </c>
      <c r="C23" s="80">
        <f t="shared" si="0"/>
        <v>6904</v>
      </c>
      <c r="D23" s="85" t="s">
        <v>518</v>
      </c>
      <c r="E23" s="86" t="s">
        <v>183</v>
      </c>
      <c r="F23" s="87" t="s">
        <v>184</v>
      </c>
      <c r="G23" s="80"/>
    </row>
    <row r="24" spans="1:7" x14ac:dyDescent="0.15">
      <c r="A24" s="468"/>
      <c r="B24" s="84" t="s">
        <v>522</v>
      </c>
      <c r="C24" s="80">
        <f t="shared" si="0"/>
        <v>6999</v>
      </c>
      <c r="D24" s="88" t="s">
        <v>518</v>
      </c>
      <c r="E24" s="89" t="s">
        <v>164</v>
      </c>
      <c r="F24" s="90"/>
      <c r="G24" s="80"/>
    </row>
    <row r="25" spans="1:7" ht="13.5" customHeight="1" x14ac:dyDescent="0.15">
      <c r="A25" s="468"/>
      <c r="B25" s="84" t="s">
        <v>523</v>
      </c>
      <c r="C25" s="80">
        <f t="shared" si="0"/>
        <v>7001</v>
      </c>
      <c r="D25" s="91" t="s">
        <v>524</v>
      </c>
      <c r="E25" s="92" t="s">
        <v>185</v>
      </c>
      <c r="F25" s="93" t="s">
        <v>525</v>
      </c>
      <c r="G25" s="80"/>
    </row>
    <row r="26" spans="1:7" x14ac:dyDescent="0.15">
      <c r="A26" s="468"/>
      <c r="B26" s="84" t="s">
        <v>526</v>
      </c>
      <c r="C26" s="80">
        <f t="shared" si="0"/>
        <v>7002</v>
      </c>
      <c r="D26" s="85" t="s">
        <v>524</v>
      </c>
      <c r="E26" s="86" t="s">
        <v>187</v>
      </c>
      <c r="F26" s="87" t="s">
        <v>186</v>
      </c>
      <c r="G26" s="80"/>
    </row>
    <row r="27" spans="1:7" x14ac:dyDescent="0.15">
      <c r="A27" s="468"/>
      <c r="B27" s="84" t="s">
        <v>527</v>
      </c>
      <c r="C27" s="80">
        <f t="shared" si="0"/>
        <v>7099</v>
      </c>
      <c r="D27" s="94" t="s">
        <v>524</v>
      </c>
      <c r="E27" s="95" t="s">
        <v>164</v>
      </c>
      <c r="F27" s="96"/>
      <c r="G27" s="80"/>
    </row>
    <row r="28" spans="1:7" ht="13.5" customHeight="1" x14ac:dyDescent="0.15">
      <c r="A28" s="468"/>
      <c r="B28" s="84" t="s">
        <v>528</v>
      </c>
      <c r="C28" s="80">
        <f t="shared" si="0"/>
        <v>7101</v>
      </c>
      <c r="D28" s="81" t="s">
        <v>529</v>
      </c>
      <c r="E28" s="82" t="s">
        <v>188</v>
      </c>
      <c r="F28" s="83" t="s">
        <v>189</v>
      </c>
      <c r="G28" s="80"/>
    </row>
    <row r="29" spans="1:7" ht="14.25" customHeight="1" x14ac:dyDescent="0.15">
      <c r="A29" s="469" t="s">
        <v>530</v>
      </c>
      <c r="B29" s="98" t="s">
        <v>531</v>
      </c>
      <c r="C29" s="80">
        <f t="shared" si="0"/>
        <v>7102</v>
      </c>
      <c r="D29" s="85" t="s">
        <v>529</v>
      </c>
      <c r="E29" s="86" t="s">
        <v>190</v>
      </c>
      <c r="F29" s="87" t="s">
        <v>191</v>
      </c>
      <c r="G29" s="80"/>
    </row>
    <row r="30" spans="1:7" x14ac:dyDescent="0.15">
      <c r="A30" s="469"/>
      <c r="B30" s="98" t="s">
        <v>532</v>
      </c>
      <c r="C30" s="80">
        <f t="shared" si="0"/>
        <v>7103</v>
      </c>
      <c r="D30" s="85" t="s">
        <v>529</v>
      </c>
      <c r="E30" s="86" t="s">
        <v>192</v>
      </c>
      <c r="F30" s="87" t="s">
        <v>193</v>
      </c>
      <c r="G30" s="80"/>
    </row>
    <row r="31" spans="1:7" x14ac:dyDescent="0.15">
      <c r="A31" s="469"/>
      <c r="B31" s="98" t="s">
        <v>533</v>
      </c>
      <c r="C31" s="80">
        <f t="shared" si="0"/>
        <v>7104</v>
      </c>
      <c r="D31" s="85" t="s">
        <v>529</v>
      </c>
      <c r="E31" s="86" t="s">
        <v>194</v>
      </c>
      <c r="F31" s="87" t="s">
        <v>195</v>
      </c>
      <c r="G31" s="80"/>
    </row>
    <row r="32" spans="1:7" x14ac:dyDescent="0.15">
      <c r="A32" s="469"/>
      <c r="B32" s="98" t="s">
        <v>534</v>
      </c>
      <c r="C32" s="80">
        <f t="shared" si="0"/>
        <v>7105</v>
      </c>
      <c r="D32" s="85" t="s">
        <v>529</v>
      </c>
      <c r="E32" s="99" t="s">
        <v>196</v>
      </c>
      <c r="F32" s="87"/>
      <c r="G32" s="80"/>
    </row>
    <row r="33" spans="1:7" x14ac:dyDescent="0.15">
      <c r="A33" s="469"/>
      <c r="B33" s="98" t="s">
        <v>535</v>
      </c>
      <c r="C33" s="80">
        <f t="shared" si="0"/>
        <v>7106</v>
      </c>
      <c r="D33" s="85" t="s">
        <v>529</v>
      </c>
      <c r="E33" s="86" t="s">
        <v>197</v>
      </c>
      <c r="F33" s="87" t="s">
        <v>198</v>
      </c>
      <c r="G33" s="80"/>
    </row>
    <row r="34" spans="1:7" x14ac:dyDescent="0.15">
      <c r="A34" s="469"/>
      <c r="B34" s="98" t="s">
        <v>536</v>
      </c>
      <c r="C34" s="80">
        <f t="shared" si="0"/>
        <v>7199</v>
      </c>
      <c r="D34" s="88" t="s">
        <v>529</v>
      </c>
      <c r="E34" s="89" t="s">
        <v>164</v>
      </c>
      <c r="F34" s="90"/>
      <c r="G34" s="80"/>
    </row>
    <row r="35" spans="1:7" ht="14.25" customHeight="1" x14ac:dyDescent="0.15">
      <c r="A35" s="469"/>
      <c r="B35" s="98" t="s">
        <v>537</v>
      </c>
      <c r="C35" s="80">
        <f t="shared" si="0"/>
        <v>7201</v>
      </c>
      <c r="D35" s="91" t="s">
        <v>538</v>
      </c>
      <c r="E35" s="92" t="s">
        <v>199</v>
      </c>
      <c r="F35" s="93" t="s">
        <v>200</v>
      </c>
      <c r="G35" s="80"/>
    </row>
    <row r="36" spans="1:7" x14ac:dyDescent="0.15">
      <c r="A36" s="469"/>
      <c r="B36" s="98" t="s">
        <v>539</v>
      </c>
      <c r="C36" s="80">
        <f t="shared" si="0"/>
        <v>7202</v>
      </c>
      <c r="D36" s="85" t="s">
        <v>538</v>
      </c>
      <c r="E36" s="86" t="s">
        <v>201</v>
      </c>
      <c r="F36" s="87" t="s">
        <v>202</v>
      </c>
      <c r="G36" s="80"/>
    </row>
    <row r="37" spans="1:7" x14ac:dyDescent="0.15">
      <c r="A37" s="469"/>
      <c r="B37" s="98" t="s">
        <v>540</v>
      </c>
      <c r="C37" s="80">
        <f t="shared" si="0"/>
        <v>7203</v>
      </c>
      <c r="D37" s="85" t="s">
        <v>538</v>
      </c>
      <c r="E37" s="86" t="s">
        <v>203</v>
      </c>
      <c r="F37" s="87" t="s">
        <v>204</v>
      </c>
      <c r="G37" s="80"/>
    </row>
    <row r="38" spans="1:7" x14ac:dyDescent="0.15">
      <c r="A38" s="469"/>
      <c r="B38" s="98" t="s">
        <v>541</v>
      </c>
      <c r="C38" s="80">
        <f t="shared" si="0"/>
        <v>7204</v>
      </c>
      <c r="D38" s="85" t="s">
        <v>538</v>
      </c>
      <c r="E38" s="86" t="s">
        <v>205</v>
      </c>
      <c r="F38" s="87" t="s">
        <v>206</v>
      </c>
      <c r="G38" s="80"/>
    </row>
    <row r="39" spans="1:7" x14ac:dyDescent="0.15">
      <c r="A39" s="469"/>
      <c r="B39" s="98" t="s">
        <v>542</v>
      </c>
      <c r="C39" s="80">
        <f t="shared" si="0"/>
        <v>7205</v>
      </c>
      <c r="D39" s="85" t="s">
        <v>538</v>
      </c>
      <c r="E39" s="86" t="s">
        <v>207</v>
      </c>
      <c r="F39" s="87" t="s">
        <v>208</v>
      </c>
      <c r="G39" s="80"/>
    </row>
    <row r="40" spans="1:7" ht="14.25" customHeight="1" x14ac:dyDescent="0.15">
      <c r="A40" s="469"/>
      <c r="B40" s="98" t="s">
        <v>543</v>
      </c>
      <c r="C40" s="80">
        <f t="shared" si="0"/>
        <v>7299</v>
      </c>
      <c r="D40" s="94" t="s">
        <v>538</v>
      </c>
      <c r="E40" s="95" t="s">
        <v>164</v>
      </c>
      <c r="F40" s="96"/>
      <c r="G40" s="80"/>
    </row>
    <row r="41" spans="1:7" ht="13.5" customHeight="1" x14ac:dyDescent="0.15">
      <c r="A41" s="469"/>
      <c r="B41" s="98" t="s">
        <v>544</v>
      </c>
      <c r="C41" s="80">
        <f t="shared" si="0"/>
        <v>7301</v>
      </c>
      <c r="D41" s="81" t="s">
        <v>545</v>
      </c>
      <c r="E41" s="82" t="s">
        <v>209</v>
      </c>
      <c r="F41" s="83" t="s">
        <v>210</v>
      </c>
      <c r="G41" s="80"/>
    </row>
    <row r="42" spans="1:7" x14ac:dyDescent="0.15">
      <c r="A42" s="469"/>
      <c r="B42" s="98" t="s">
        <v>546</v>
      </c>
      <c r="C42" s="80">
        <f t="shared" si="0"/>
        <v>7302</v>
      </c>
      <c r="D42" s="85" t="s">
        <v>545</v>
      </c>
      <c r="E42" s="86" t="s">
        <v>211</v>
      </c>
      <c r="F42" s="87" t="s">
        <v>212</v>
      </c>
      <c r="G42" s="80"/>
    </row>
    <row r="43" spans="1:7" ht="14.25" customHeight="1" x14ac:dyDescent="0.15">
      <c r="A43" s="469"/>
      <c r="B43" s="98" t="s">
        <v>547</v>
      </c>
      <c r="C43" s="80">
        <f t="shared" si="0"/>
        <v>7399</v>
      </c>
      <c r="D43" s="88" t="s">
        <v>545</v>
      </c>
      <c r="E43" s="89" t="s">
        <v>213</v>
      </c>
      <c r="F43" s="90"/>
      <c r="G43" s="80"/>
    </row>
    <row r="44" spans="1:7" ht="13.5" customHeight="1" x14ac:dyDescent="0.15">
      <c r="A44" s="469"/>
      <c r="B44" s="98" t="s">
        <v>548</v>
      </c>
      <c r="C44" s="80">
        <f t="shared" si="0"/>
        <v>7401</v>
      </c>
      <c r="D44" s="91" t="s">
        <v>549</v>
      </c>
      <c r="E44" s="92" t="s">
        <v>214</v>
      </c>
      <c r="F44" s="93" t="s">
        <v>215</v>
      </c>
      <c r="G44" s="80"/>
    </row>
    <row r="45" spans="1:7" x14ac:dyDescent="0.15">
      <c r="A45" s="469"/>
      <c r="B45" s="98" t="s">
        <v>550</v>
      </c>
      <c r="C45" s="80">
        <f t="shared" si="0"/>
        <v>7402</v>
      </c>
      <c r="D45" s="85" t="s">
        <v>549</v>
      </c>
      <c r="E45" s="86" t="s">
        <v>216</v>
      </c>
      <c r="F45" s="87" t="s">
        <v>217</v>
      </c>
      <c r="G45" s="80"/>
    </row>
    <row r="46" spans="1:7" ht="14.25" customHeight="1" x14ac:dyDescent="0.15">
      <c r="A46" s="469"/>
      <c r="B46" s="98" t="s">
        <v>551</v>
      </c>
      <c r="C46" s="80">
        <f t="shared" si="0"/>
        <v>7499</v>
      </c>
      <c r="D46" s="94" t="s">
        <v>549</v>
      </c>
      <c r="E46" s="95" t="s">
        <v>164</v>
      </c>
      <c r="F46" s="96"/>
      <c r="G46" s="80"/>
    </row>
    <row r="47" spans="1:7" ht="13.5" customHeight="1" x14ac:dyDescent="0.15">
      <c r="A47" s="469"/>
      <c r="B47" s="98" t="s">
        <v>552</v>
      </c>
      <c r="C47" s="80">
        <f t="shared" si="0"/>
        <v>7501</v>
      </c>
      <c r="D47" s="81" t="s">
        <v>553</v>
      </c>
      <c r="E47" s="82" t="s">
        <v>218</v>
      </c>
      <c r="F47" s="83" t="s">
        <v>219</v>
      </c>
      <c r="G47" s="80"/>
    </row>
    <row r="48" spans="1:7" x14ac:dyDescent="0.15">
      <c r="A48" s="469"/>
      <c r="B48" s="98" t="s">
        <v>554</v>
      </c>
      <c r="C48" s="80">
        <f t="shared" si="0"/>
        <v>7502</v>
      </c>
      <c r="D48" s="85" t="s">
        <v>553</v>
      </c>
      <c r="E48" s="86" t="s">
        <v>220</v>
      </c>
      <c r="F48" s="87" t="s">
        <v>221</v>
      </c>
      <c r="G48" s="80"/>
    </row>
    <row r="49" spans="1:7" ht="14.25" customHeight="1" x14ac:dyDescent="0.15">
      <c r="A49" s="469"/>
      <c r="B49" s="98" t="s">
        <v>555</v>
      </c>
      <c r="C49" s="80">
        <f t="shared" si="0"/>
        <v>7503</v>
      </c>
      <c r="D49" s="85" t="s">
        <v>553</v>
      </c>
      <c r="E49" s="86" t="s">
        <v>222</v>
      </c>
      <c r="F49" s="87" t="s">
        <v>223</v>
      </c>
      <c r="G49" s="80"/>
    </row>
    <row r="50" spans="1:7" x14ac:dyDescent="0.15">
      <c r="A50" s="469"/>
      <c r="B50" s="98" t="s">
        <v>556</v>
      </c>
      <c r="C50" s="80">
        <f t="shared" si="0"/>
        <v>7504</v>
      </c>
      <c r="D50" s="85" t="s">
        <v>553</v>
      </c>
      <c r="E50" s="86" t="s">
        <v>224</v>
      </c>
      <c r="F50" s="87" t="s">
        <v>557</v>
      </c>
      <c r="G50" s="80"/>
    </row>
    <row r="51" spans="1:7" ht="14.25" customHeight="1" x14ac:dyDescent="0.15">
      <c r="A51" s="469"/>
      <c r="B51" s="98" t="s">
        <v>558</v>
      </c>
      <c r="C51" s="80">
        <f t="shared" si="0"/>
        <v>7505</v>
      </c>
      <c r="D51" s="85" t="s">
        <v>553</v>
      </c>
      <c r="E51" s="86" t="s">
        <v>225</v>
      </c>
      <c r="F51" s="87" t="s">
        <v>226</v>
      </c>
      <c r="G51" s="80"/>
    </row>
    <row r="52" spans="1:7" x14ac:dyDescent="0.15">
      <c r="A52" s="469"/>
      <c r="B52" s="98" t="s">
        <v>559</v>
      </c>
      <c r="C52" s="80">
        <f t="shared" si="0"/>
        <v>7506</v>
      </c>
      <c r="D52" s="85" t="s">
        <v>553</v>
      </c>
      <c r="E52" s="86" t="s">
        <v>227</v>
      </c>
      <c r="F52" s="87" t="s">
        <v>228</v>
      </c>
      <c r="G52" s="80"/>
    </row>
    <row r="53" spans="1:7" x14ac:dyDescent="0.15">
      <c r="A53" s="469"/>
      <c r="B53" s="98" t="s">
        <v>560</v>
      </c>
      <c r="C53" s="80">
        <f t="shared" si="0"/>
        <v>7507</v>
      </c>
      <c r="D53" s="85" t="s">
        <v>553</v>
      </c>
      <c r="E53" s="86" t="s">
        <v>229</v>
      </c>
      <c r="F53" s="87" t="s">
        <v>230</v>
      </c>
      <c r="G53" s="80"/>
    </row>
    <row r="54" spans="1:7" x14ac:dyDescent="0.15">
      <c r="A54" s="469"/>
      <c r="B54" s="98" t="s">
        <v>561</v>
      </c>
      <c r="C54" s="80">
        <f t="shared" si="0"/>
        <v>7599</v>
      </c>
      <c r="D54" s="88" t="s">
        <v>553</v>
      </c>
      <c r="E54" s="89" t="s">
        <v>164</v>
      </c>
      <c r="F54" s="90"/>
      <c r="G54" s="80"/>
    </row>
    <row r="55" spans="1:7" ht="13.5" customHeight="1" x14ac:dyDescent="0.15">
      <c r="A55" s="469"/>
      <c r="B55" s="98" t="s">
        <v>562</v>
      </c>
      <c r="C55" s="80">
        <f t="shared" si="0"/>
        <v>7601</v>
      </c>
      <c r="D55" s="91" t="s">
        <v>563</v>
      </c>
      <c r="E55" s="92" t="s">
        <v>231</v>
      </c>
      <c r="F55" s="93" t="s">
        <v>232</v>
      </c>
      <c r="G55" s="80"/>
    </row>
    <row r="56" spans="1:7" x14ac:dyDescent="0.15">
      <c r="A56" s="469"/>
      <c r="B56" s="98" t="s">
        <v>564</v>
      </c>
      <c r="C56" s="80">
        <f t="shared" si="0"/>
        <v>7602</v>
      </c>
      <c r="D56" s="85" t="s">
        <v>563</v>
      </c>
      <c r="E56" s="86" t="s">
        <v>233</v>
      </c>
      <c r="F56" s="87" t="s">
        <v>234</v>
      </c>
      <c r="G56" s="80"/>
    </row>
    <row r="57" spans="1:7" x14ac:dyDescent="0.15">
      <c r="A57" s="469"/>
      <c r="B57" s="98" t="s">
        <v>565</v>
      </c>
      <c r="C57" s="80">
        <f t="shared" si="0"/>
        <v>7603</v>
      </c>
      <c r="D57" s="85" t="s">
        <v>563</v>
      </c>
      <c r="E57" s="86" t="s">
        <v>235</v>
      </c>
      <c r="F57" s="87" t="s">
        <v>236</v>
      </c>
      <c r="G57" s="80"/>
    </row>
    <row r="58" spans="1:7" x14ac:dyDescent="0.15">
      <c r="A58" s="469"/>
      <c r="B58" s="98" t="s">
        <v>566</v>
      </c>
      <c r="C58" s="80">
        <f t="shared" si="0"/>
        <v>7604</v>
      </c>
      <c r="D58" s="85" t="s">
        <v>563</v>
      </c>
      <c r="E58" s="86" t="s">
        <v>237</v>
      </c>
      <c r="F58" s="87"/>
      <c r="G58" s="80"/>
    </row>
    <row r="59" spans="1:7" x14ac:dyDescent="0.15">
      <c r="A59" s="469"/>
      <c r="B59" s="98" t="s">
        <v>567</v>
      </c>
      <c r="C59" s="80">
        <f t="shared" si="0"/>
        <v>7699</v>
      </c>
      <c r="D59" s="94" t="s">
        <v>563</v>
      </c>
      <c r="E59" s="95" t="s">
        <v>164</v>
      </c>
      <c r="F59" s="96"/>
      <c r="G59" s="80"/>
    </row>
    <row r="60" spans="1:7" x14ac:dyDescent="0.15">
      <c r="A60" s="469"/>
      <c r="B60" s="98" t="s">
        <v>568</v>
      </c>
      <c r="C60" s="80">
        <f t="shared" si="0"/>
        <v>7701</v>
      </c>
      <c r="D60" s="81" t="s">
        <v>569</v>
      </c>
      <c r="E60" s="82" t="s">
        <v>238</v>
      </c>
      <c r="F60" s="83" t="s">
        <v>239</v>
      </c>
      <c r="G60" s="80"/>
    </row>
    <row r="61" spans="1:7" x14ac:dyDescent="0.15">
      <c r="A61" s="469"/>
      <c r="B61" s="98" t="s">
        <v>570</v>
      </c>
      <c r="C61" s="80">
        <f t="shared" si="0"/>
        <v>7702</v>
      </c>
      <c r="D61" s="85" t="s">
        <v>569</v>
      </c>
      <c r="E61" s="86" t="s">
        <v>240</v>
      </c>
      <c r="F61" s="87" t="s">
        <v>241</v>
      </c>
      <c r="G61" s="80"/>
    </row>
    <row r="62" spans="1:7" x14ac:dyDescent="0.15">
      <c r="A62" s="469"/>
      <c r="B62" s="98" t="s">
        <v>571</v>
      </c>
      <c r="C62" s="80">
        <f t="shared" si="0"/>
        <v>7703</v>
      </c>
      <c r="D62" s="85" t="s">
        <v>569</v>
      </c>
      <c r="E62" s="86" t="s">
        <v>242</v>
      </c>
      <c r="F62" s="87" t="s">
        <v>243</v>
      </c>
      <c r="G62" s="80"/>
    </row>
    <row r="63" spans="1:7" x14ac:dyDescent="0.15">
      <c r="C63" s="80">
        <f t="shared" si="0"/>
        <v>7799</v>
      </c>
      <c r="D63" s="88" t="s">
        <v>569</v>
      </c>
      <c r="E63" s="89" t="s">
        <v>164</v>
      </c>
      <c r="F63" s="90"/>
      <c r="G63" s="80"/>
    </row>
    <row r="64" spans="1:7" ht="13.5" customHeight="1" x14ac:dyDescent="0.15">
      <c r="C64" s="80">
        <f t="shared" si="0"/>
        <v>7801</v>
      </c>
      <c r="D64" s="91" t="s">
        <v>572</v>
      </c>
      <c r="E64" s="92" t="s">
        <v>244</v>
      </c>
      <c r="F64" s="93"/>
      <c r="G64" s="80"/>
    </row>
    <row r="65" spans="3:7" x14ac:dyDescent="0.15">
      <c r="C65" s="80">
        <f t="shared" si="0"/>
        <v>7802</v>
      </c>
      <c r="D65" s="85" t="s">
        <v>572</v>
      </c>
      <c r="E65" s="86" t="s">
        <v>245</v>
      </c>
      <c r="F65" s="87"/>
      <c r="G65" s="80"/>
    </row>
    <row r="66" spans="3:7" x14ac:dyDescent="0.15">
      <c r="C66" s="80">
        <f t="shared" si="0"/>
        <v>7803</v>
      </c>
      <c r="D66" s="85" t="s">
        <v>572</v>
      </c>
      <c r="E66" s="86" t="s">
        <v>246</v>
      </c>
      <c r="F66" s="87"/>
      <c r="G66" s="80"/>
    </row>
    <row r="67" spans="3:7" x14ac:dyDescent="0.15">
      <c r="C67" s="80">
        <f t="shared" si="0"/>
        <v>7804</v>
      </c>
      <c r="D67" s="85" t="s">
        <v>572</v>
      </c>
      <c r="E67" s="86" t="s">
        <v>247</v>
      </c>
      <c r="F67" s="87"/>
      <c r="G67" s="80"/>
    </row>
    <row r="68" spans="3:7" x14ac:dyDescent="0.15">
      <c r="C68" s="80">
        <f t="shared" ref="C68:C131" si="1">CODE($D68)*100+VALUE(LEFT($E68,2))</f>
        <v>7805</v>
      </c>
      <c r="D68" s="85" t="s">
        <v>572</v>
      </c>
      <c r="E68" s="86" t="s">
        <v>248</v>
      </c>
      <c r="F68" s="87"/>
      <c r="G68" s="80"/>
    </row>
    <row r="69" spans="3:7" x14ac:dyDescent="0.15">
      <c r="C69" s="80">
        <f t="shared" si="1"/>
        <v>7806</v>
      </c>
      <c r="D69" s="85" t="s">
        <v>572</v>
      </c>
      <c r="E69" s="86" t="s">
        <v>249</v>
      </c>
      <c r="F69" s="87"/>
      <c r="G69" s="80"/>
    </row>
    <row r="70" spans="3:7" ht="14.25" customHeight="1" x14ac:dyDescent="0.15">
      <c r="C70" s="80">
        <f t="shared" si="1"/>
        <v>7807</v>
      </c>
      <c r="D70" s="85" t="s">
        <v>572</v>
      </c>
      <c r="E70" s="86" t="s">
        <v>250</v>
      </c>
      <c r="F70" s="87"/>
      <c r="G70" s="80"/>
    </row>
    <row r="71" spans="3:7" x14ac:dyDescent="0.15">
      <c r="C71" s="80">
        <f t="shared" si="1"/>
        <v>7899</v>
      </c>
      <c r="D71" s="94" t="s">
        <v>572</v>
      </c>
      <c r="E71" s="95" t="s">
        <v>164</v>
      </c>
      <c r="F71" s="96"/>
      <c r="G71" s="80"/>
    </row>
    <row r="72" spans="3:7" ht="13.5" customHeight="1" x14ac:dyDescent="0.15">
      <c r="C72" s="80">
        <f t="shared" si="1"/>
        <v>7901</v>
      </c>
      <c r="D72" s="81" t="s">
        <v>573</v>
      </c>
      <c r="E72" s="82" t="s">
        <v>251</v>
      </c>
      <c r="F72" s="83"/>
      <c r="G72" s="80"/>
    </row>
    <row r="73" spans="3:7" x14ac:dyDescent="0.15">
      <c r="C73" s="80">
        <f t="shared" si="1"/>
        <v>7902</v>
      </c>
      <c r="D73" s="85" t="s">
        <v>573</v>
      </c>
      <c r="E73" s="86" t="s">
        <v>252</v>
      </c>
      <c r="F73" s="87"/>
      <c r="G73" s="80"/>
    </row>
    <row r="74" spans="3:7" x14ac:dyDescent="0.15">
      <c r="C74" s="80">
        <f t="shared" si="1"/>
        <v>7903</v>
      </c>
      <c r="D74" s="85" t="s">
        <v>573</v>
      </c>
      <c r="E74" s="86" t="s">
        <v>253</v>
      </c>
      <c r="F74" s="87" t="s">
        <v>254</v>
      </c>
      <c r="G74" s="80"/>
    </row>
    <row r="75" spans="3:7" x14ac:dyDescent="0.15">
      <c r="C75" s="80">
        <f t="shared" si="1"/>
        <v>7904</v>
      </c>
      <c r="D75" s="85" t="s">
        <v>573</v>
      </c>
      <c r="E75" s="86" t="s">
        <v>255</v>
      </c>
      <c r="F75" s="97"/>
      <c r="G75" s="80"/>
    </row>
    <row r="76" spans="3:7" ht="14.25" customHeight="1" x14ac:dyDescent="0.15">
      <c r="C76" s="80">
        <f t="shared" si="1"/>
        <v>7999</v>
      </c>
      <c r="D76" s="88" t="s">
        <v>573</v>
      </c>
      <c r="E76" s="89" t="s">
        <v>164</v>
      </c>
      <c r="F76" s="90"/>
      <c r="G76" s="80"/>
    </row>
    <row r="77" spans="3:7" ht="13.5" customHeight="1" x14ac:dyDescent="0.15">
      <c r="C77" s="80">
        <f t="shared" si="1"/>
        <v>8001</v>
      </c>
      <c r="D77" s="91" t="s">
        <v>574</v>
      </c>
      <c r="E77" s="92" t="s">
        <v>256</v>
      </c>
      <c r="F77" s="93"/>
      <c r="G77" s="80"/>
    </row>
    <row r="78" spans="3:7" x14ac:dyDescent="0.15">
      <c r="C78" s="80">
        <f t="shared" si="1"/>
        <v>8002</v>
      </c>
      <c r="D78" s="85" t="s">
        <v>574</v>
      </c>
      <c r="E78" s="86" t="s">
        <v>257</v>
      </c>
      <c r="F78" s="87"/>
      <c r="G78" s="80"/>
    </row>
    <row r="79" spans="3:7" x14ac:dyDescent="0.15">
      <c r="C79" s="80">
        <f t="shared" si="1"/>
        <v>8003</v>
      </c>
      <c r="D79" s="85" t="s">
        <v>574</v>
      </c>
      <c r="E79" s="86" t="s">
        <v>258</v>
      </c>
      <c r="F79" s="87" t="s">
        <v>259</v>
      </c>
      <c r="G79" s="80"/>
    </row>
    <row r="80" spans="3:7" x14ac:dyDescent="0.15">
      <c r="C80" s="80">
        <f t="shared" si="1"/>
        <v>8004</v>
      </c>
      <c r="D80" s="85" t="s">
        <v>574</v>
      </c>
      <c r="E80" s="86" t="s">
        <v>260</v>
      </c>
      <c r="F80" s="87" t="s">
        <v>261</v>
      </c>
      <c r="G80" s="80"/>
    </row>
    <row r="81" spans="3:7" x14ac:dyDescent="0.15">
      <c r="C81" s="80">
        <f t="shared" si="1"/>
        <v>8005</v>
      </c>
      <c r="D81" s="85" t="s">
        <v>574</v>
      </c>
      <c r="E81" s="86" t="s">
        <v>262</v>
      </c>
      <c r="F81" s="97" t="s">
        <v>263</v>
      </c>
      <c r="G81" s="80"/>
    </row>
    <row r="82" spans="3:7" x14ac:dyDescent="0.15">
      <c r="C82" s="80">
        <f t="shared" si="1"/>
        <v>8006</v>
      </c>
      <c r="D82" s="85" t="s">
        <v>574</v>
      </c>
      <c r="E82" s="86" t="s">
        <v>264</v>
      </c>
      <c r="F82" s="87" t="s">
        <v>265</v>
      </c>
      <c r="G82" s="80"/>
    </row>
    <row r="83" spans="3:7" x14ac:dyDescent="0.15">
      <c r="C83" s="80">
        <f t="shared" si="1"/>
        <v>8007</v>
      </c>
      <c r="D83" s="85" t="s">
        <v>574</v>
      </c>
      <c r="E83" s="86" t="s">
        <v>266</v>
      </c>
      <c r="F83" s="87" t="s">
        <v>267</v>
      </c>
      <c r="G83" s="80"/>
    </row>
    <row r="84" spans="3:7" ht="14.25" customHeight="1" x14ac:dyDescent="0.15">
      <c r="C84" s="80">
        <f t="shared" si="1"/>
        <v>8099</v>
      </c>
      <c r="D84" s="94" t="s">
        <v>574</v>
      </c>
      <c r="E84" s="95" t="s">
        <v>164</v>
      </c>
      <c r="F84" s="96"/>
      <c r="G84" s="80"/>
    </row>
    <row r="85" spans="3:7" x14ac:dyDescent="0.15">
      <c r="C85" s="80">
        <f t="shared" si="1"/>
        <v>8101</v>
      </c>
      <c r="D85" s="81" t="s">
        <v>575</v>
      </c>
      <c r="E85" s="82" t="s">
        <v>268</v>
      </c>
      <c r="F85" s="83" t="s">
        <v>269</v>
      </c>
      <c r="G85" s="80"/>
    </row>
    <row r="86" spans="3:7" x14ac:dyDescent="0.15">
      <c r="C86" s="80">
        <f t="shared" si="1"/>
        <v>8102</v>
      </c>
      <c r="D86" s="85" t="s">
        <v>575</v>
      </c>
      <c r="E86" s="86" t="s">
        <v>270</v>
      </c>
      <c r="F86" s="87" t="s">
        <v>271</v>
      </c>
      <c r="G86" s="80"/>
    </row>
    <row r="87" spans="3:7" x14ac:dyDescent="0.15">
      <c r="C87" s="80">
        <f t="shared" si="1"/>
        <v>8103</v>
      </c>
      <c r="D87" s="85" t="s">
        <v>575</v>
      </c>
      <c r="E87" s="86" t="s">
        <v>272</v>
      </c>
      <c r="F87" s="87"/>
      <c r="G87" s="80"/>
    </row>
    <row r="88" spans="3:7" ht="14.25" customHeight="1" x14ac:dyDescent="0.15">
      <c r="C88" s="80">
        <f t="shared" si="1"/>
        <v>8104</v>
      </c>
      <c r="D88" s="85" t="s">
        <v>575</v>
      </c>
      <c r="E88" s="86" t="s">
        <v>273</v>
      </c>
      <c r="F88" s="87" t="s">
        <v>274</v>
      </c>
      <c r="G88" s="80"/>
    </row>
    <row r="89" spans="3:7" x14ac:dyDescent="0.15">
      <c r="C89" s="80">
        <f t="shared" si="1"/>
        <v>8105</v>
      </c>
      <c r="D89" s="85" t="s">
        <v>575</v>
      </c>
      <c r="E89" s="86" t="s">
        <v>275</v>
      </c>
      <c r="F89" s="87" t="s">
        <v>276</v>
      </c>
      <c r="G89" s="80"/>
    </row>
    <row r="90" spans="3:7" x14ac:dyDescent="0.15">
      <c r="C90" s="80">
        <f t="shared" si="1"/>
        <v>8106</v>
      </c>
      <c r="D90" s="85" t="s">
        <v>576</v>
      </c>
      <c r="E90" s="86" t="s">
        <v>577</v>
      </c>
      <c r="F90" s="87" t="s">
        <v>277</v>
      </c>
      <c r="G90" s="80"/>
    </row>
    <row r="91" spans="3:7" ht="14.25" customHeight="1" x14ac:dyDescent="0.15">
      <c r="C91" s="80">
        <f t="shared" si="1"/>
        <v>8199</v>
      </c>
      <c r="D91" s="88" t="s">
        <v>575</v>
      </c>
      <c r="E91" s="89" t="s">
        <v>164</v>
      </c>
      <c r="F91" s="90"/>
      <c r="G91" s="80"/>
    </row>
    <row r="92" spans="3:7" ht="13.5" customHeight="1" x14ac:dyDescent="0.15">
      <c r="C92" s="80">
        <f t="shared" si="1"/>
        <v>8201</v>
      </c>
      <c r="D92" s="91" t="s">
        <v>578</v>
      </c>
      <c r="E92" s="92" t="s">
        <v>278</v>
      </c>
      <c r="F92" s="93" t="s">
        <v>279</v>
      </c>
      <c r="G92" s="80"/>
    </row>
    <row r="93" spans="3:7" ht="14.25" customHeight="1" x14ac:dyDescent="0.15">
      <c r="C93" s="80">
        <f t="shared" si="1"/>
        <v>8202</v>
      </c>
      <c r="D93" s="85" t="s">
        <v>578</v>
      </c>
      <c r="E93" s="86" t="s">
        <v>280</v>
      </c>
      <c r="F93" s="87"/>
      <c r="G93" s="80"/>
    </row>
    <row r="94" spans="3:7" x14ac:dyDescent="0.15">
      <c r="C94" s="80">
        <f t="shared" si="1"/>
        <v>8203</v>
      </c>
      <c r="D94" s="85" t="s">
        <v>578</v>
      </c>
      <c r="E94" s="86" t="s">
        <v>281</v>
      </c>
      <c r="F94" s="87"/>
      <c r="G94" s="80"/>
    </row>
    <row r="95" spans="3:7" x14ac:dyDescent="0.15">
      <c r="C95" s="80">
        <f t="shared" si="1"/>
        <v>8204</v>
      </c>
      <c r="D95" s="85" t="s">
        <v>578</v>
      </c>
      <c r="E95" s="86" t="s">
        <v>282</v>
      </c>
      <c r="F95" s="87" t="s">
        <v>283</v>
      </c>
      <c r="G95" s="80"/>
    </row>
    <row r="96" spans="3:7" x14ac:dyDescent="0.15">
      <c r="C96" s="80">
        <f t="shared" si="1"/>
        <v>8299</v>
      </c>
      <c r="D96" s="94" t="s">
        <v>578</v>
      </c>
      <c r="E96" s="95" t="s">
        <v>164</v>
      </c>
      <c r="F96" s="96"/>
      <c r="G96" s="80"/>
    </row>
    <row r="97" spans="3:7" ht="13.5" customHeight="1" x14ac:dyDescent="0.15">
      <c r="C97" s="80">
        <f t="shared" si="1"/>
        <v>8301</v>
      </c>
      <c r="D97" s="81" t="s">
        <v>579</v>
      </c>
      <c r="E97" s="100" t="s">
        <v>284</v>
      </c>
      <c r="F97" s="101"/>
      <c r="G97" s="80"/>
    </row>
    <row r="98" spans="3:7" x14ac:dyDescent="0.15">
      <c r="C98" s="80">
        <f t="shared" si="1"/>
        <v>8302</v>
      </c>
      <c r="D98" s="85" t="s">
        <v>579</v>
      </c>
      <c r="E98" s="86" t="s">
        <v>285</v>
      </c>
      <c r="F98" s="87" t="s">
        <v>286</v>
      </c>
      <c r="G98" s="80"/>
    </row>
    <row r="99" spans="3:7" x14ac:dyDescent="0.15">
      <c r="C99" s="80">
        <f t="shared" si="1"/>
        <v>8303</v>
      </c>
      <c r="D99" s="85" t="s">
        <v>579</v>
      </c>
      <c r="E99" s="86" t="s">
        <v>287</v>
      </c>
      <c r="F99" s="97" t="s">
        <v>288</v>
      </c>
      <c r="G99" s="80"/>
    </row>
    <row r="100" spans="3:7" x14ac:dyDescent="0.15">
      <c r="C100" s="80">
        <f t="shared" si="1"/>
        <v>8399</v>
      </c>
      <c r="D100" s="88" t="s">
        <v>579</v>
      </c>
      <c r="E100" s="89" t="s">
        <v>164</v>
      </c>
      <c r="F100" s="90" t="s">
        <v>289</v>
      </c>
      <c r="G100" s="80"/>
    </row>
    <row r="101" spans="3:7" ht="13.5" customHeight="1" x14ac:dyDescent="0.15">
      <c r="C101" s="80">
        <f t="shared" si="1"/>
        <v>8401</v>
      </c>
      <c r="D101" s="91" t="s">
        <v>580</v>
      </c>
      <c r="E101" s="92" t="s">
        <v>290</v>
      </c>
      <c r="F101" s="93" t="s">
        <v>291</v>
      </c>
      <c r="G101" s="80"/>
    </row>
    <row r="102" spans="3:7" x14ac:dyDescent="0.15">
      <c r="C102" s="80">
        <f t="shared" si="1"/>
        <v>8402</v>
      </c>
      <c r="D102" s="85" t="s">
        <v>580</v>
      </c>
      <c r="E102" s="86" t="s">
        <v>292</v>
      </c>
      <c r="F102" s="87" t="s">
        <v>293</v>
      </c>
      <c r="G102" s="80"/>
    </row>
    <row r="103" spans="3:7" x14ac:dyDescent="0.15">
      <c r="C103" s="80">
        <f t="shared" si="1"/>
        <v>8403</v>
      </c>
      <c r="D103" s="85" t="s">
        <v>580</v>
      </c>
      <c r="E103" s="86" t="s">
        <v>294</v>
      </c>
      <c r="F103" s="87" t="s">
        <v>295</v>
      </c>
      <c r="G103" s="80"/>
    </row>
    <row r="104" spans="3:7" x14ac:dyDescent="0.15">
      <c r="C104" s="80">
        <f t="shared" si="1"/>
        <v>8499</v>
      </c>
      <c r="D104" s="94" t="s">
        <v>580</v>
      </c>
      <c r="E104" s="95" t="s">
        <v>164</v>
      </c>
      <c r="F104" s="96"/>
      <c r="G104" s="80"/>
    </row>
    <row r="105" spans="3:7" ht="13.5" customHeight="1" x14ac:dyDescent="0.15">
      <c r="C105" s="80">
        <f t="shared" si="1"/>
        <v>8501</v>
      </c>
      <c r="D105" s="81" t="s">
        <v>581</v>
      </c>
      <c r="E105" s="82" t="s">
        <v>296</v>
      </c>
      <c r="F105" s="102" t="s">
        <v>297</v>
      </c>
      <c r="G105" s="80"/>
    </row>
    <row r="106" spans="3:7" x14ac:dyDescent="0.15">
      <c r="C106" s="80">
        <f t="shared" si="1"/>
        <v>8502</v>
      </c>
      <c r="D106" s="85" t="s">
        <v>581</v>
      </c>
      <c r="E106" s="86" t="s">
        <v>298</v>
      </c>
      <c r="F106" s="103"/>
      <c r="G106" s="80"/>
    </row>
    <row r="107" spans="3:7" x14ac:dyDescent="0.15">
      <c r="C107" s="80">
        <f t="shared" si="1"/>
        <v>8503</v>
      </c>
      <c r="D107" s="85" t="s">
        <v>581</v>
      </c>
      <c r="E107" s="86" t="s">
        <v>299</v>
      </c>
      <c r="F107" s="103"/>
      <c r="G107" s="80"/>
    </row>
    <row r="108" spans="3:7" x14ac:dyDescent="0.15">
      <c r="C108" s="80">
        <f t="shared" si="1"/>
        <v>8599</v>
      </c>
      <c r="D108" s="88" t="s">
        <v>581</v>
      </c>
      <c r="E108" s="89" t="s">
        <v>164</v>
      </c>
      <c r="F108" s="90"/>
      <c r="G108" s="80"/>
    </row>
    <row r="109" spans="3:7" ht="13.5" customHeight="1" x14ac:dyDescent="0.15">
      <c r="C109" s="80">
        <f t="shared" si="1"/>
        <v>8601</v>
      </c>
      <c r="D109" s="91" t="s">
        <v>582</v>
      </c>
      <c r="E109" s="92" t="s">
        <v>300</v>
      </c>
      <c r="F109" s="104" t="s">
        <v>301</v>
      </c>
      <c r="G109" s="80"/>
    </row>
    <row r="110" spans="3:7" x14ac:dyDescent="0.15">
      <c r="C110" s="80">
        <f t="shared" si="1"/>
        <v>8602</v>
      </c>
      <c r="D110" s="85" t="s">
        <v>582</v>
      </c>
      <c r="E110" s="86" t="s">
        <v>302</v>
      </c>
      <c r="F110" s="87" t="s">
        <v>303</v>
      </c>
      <c r="G110" s="80"/>
    </row>
    <row r="111" spans="3:7" x14ac:dyDescent="0.15">
      <c r="C111" s="80">
        <f t="shared" si="1"/>
        <v>8603</v>
      </c>
      <c r="D111" s="85" t="s">
        <v>582</v>
      </c>
      <c r="E111" s="86" t="s">
        <v>304</v>
      </c>
      <c r="F111" s="87" t="s">
        <v>305</v>
      </c>
      <c r="G111" s="80"/>
    </row>
    <row r="112" spans="3:7" x14ac:dyDescent="0.15">
      <c r="C112" s="80">
        <f t="shared" si="1"/>
        <v>8699</v>
      </c>
      <c r="D112" s="94" t="s">
        <v>582</v>
      </c>
      <c r="E112" s="95" t="s">
        <v>164</v>
      </c>
      <c r="F112" s="96"/>
      <c r="G112" s="80"/>
    </row>
    <row r="113" spans="3:7" ht="13.5" customHeight="1" x14ac:dyDescent="0.15">
      <c r="C113" s="80">
        <f t="shared" si="1"/>
        <v>8701</v>
      </c>
      <c r="D113" s="81" t="s">
        <v>583</v>
      </c>
      <c r="E113" s="82" t="s">
        <v>306</v>
      </c>
      <c r="F113" s="83" t="s">
        <v>307</v>
      </c>
      <c r="G113" s="80"/>
    </row>
    <row r="114" spans="3:7" ht="14.25" customHeight="1" x14ac:dyDescent="0.15">
      <c r="C114" s="80">
        <f t="shared" si="1"/>
        <v>8702</v>
      </c>
      <c r="D114" s="85" t="s">
        <v>583</v>
      </c>
      <c r="E114" s="86" t="s">
        <v>308</v>
      </c>
      <c r="F114" s="87" t="s">
        <v>309</v>
      </c>
      <c r="G114" s="80"/>
    </row>
    <row r="115" spans="3:7" x14ac:dyDescent="0.15">
      <c r="C115" s="80">
        <f t="shared" si="1"/>
        <v>8799</v>
      </c>
      <c r="D115" s="88" t="s">
        <v>583</v>
      </c>
      <c r="E115" s="89" t="s">
        <v>164</v>
      </c>
      <c r="F115" s="90"/>
      <c r="G115" s="80"/>
    </row>
    <row r="116" spans="3:7" x14ac:dyDescent="0.15">
      <c r="C116" s="80">
        <f t="shared" si="1"/>
        <v>8801</v>
      </c>
      <c r="D116" s="91" t="s">
        <v>584</v>
      </c>
      <c r="E116" s="92" t="s">
        <v>310</v>
      </c>
      <c r="F116" s="93" t="s">
        <v>311</v>
      </c>
      <c r="G116" s="80"/>
    </row>
    <row r="117" spans="3:7" x14ac:dyDescent="0.15">
      <c r="C117" s="80">
        <f t="shared" si="1"/>
        <v>8899</v>
      </c>
      <c r="D117" s="94" t="s">
        <v>584</v>
      </c>
      <c r="E117" s="95" t="s">
        <v>164</v>
      </c>
      <c r="F117" s="96"/>
      <c r="G117" s="80"/>
    </row>
    <row r="118" spans="3:7" ht="13.5" customHeight="1" x14ac:dyDescent="0.15">
      <c r="C118" s="80">
        <f t="shared" si="1"/>
        <v>8901</v>
      </c>
      <c r="D118" s="81" t="s">
        <v>585</v>
      </c>
      <c r="E118" s="82" t="s">
        <v>312</v>
      </c>
      <c r="F118" s="83"/>
      <c r="G118" s="80"/>
    </row>
    <row r="119" spans="3:7" x14ac:dyDescent="0.15">
      <c r="C119" s="80">
        <f t="shared" si="1"/>
        <v>8902</v>
      </c>
      <c r="D119" s="88" t="s">
        <v>585</v>
      </c>
      <c r="E119" s="89" t="s">
        <v>313</v>
      </c>
      <c r="F119" s="90"/>
      <c r="G119" s="80"/>
    </row>
    <row r="120" spans="3:7" ht="14.25" customHeight="1" x14ac:dyDescent="0.15">
      <c r="C120" s="80">
        <f t="shared" si="1"/>
        <v>9001</v>
      </c>
      <c r="D120" s="105" t="s">
        <v>586</v>
      </c>
      <c r="E120" s="106" t="s">
        <v>314</v>
      </c>
      <c r="F120" s="107"/>
      <c r="G120" s="80"/>
    </row>
    <row r="121" spans="3:7" ht="15" customHeight="1" x14ac:dyDescent="0.15">
      <c r="C121" s="80">
        <f t="shared" si="1"/>
        <v>17701</v>
      </c>
      <c r="D121" s="108" t="s">
        <v>587</v>
      </c>
      <c r="E121" s="109" t="s">
        <v>315</v>
      </c>
      <c r="F121" s="110"/>
      <c r="G121" s="80"/>
    </row>
    <row r="122" spans="3:7" x14ac:dyDescent="0.15">
      <c r="C122" s="80">
        <f t="shared" si="1"/>
        <v>17702</v>
      </c>
      <c r="D122" s="111" t="s">
        <v>587</v>
      </c>
      <c r="E122" s="112" t="s">
        <v>316</v>
      </c>
      <c r="F122" s="113"/>
      <c r="G122" s="80"/>
    </row>
    <row r="123" spans="3:7" ht="14.25" customHeight="1" x14ac:dyDescent="0.15">
      <c r="C123" s="80">
        <f t="shared" si="1"/>
        <v>17703</v>
      </c>
      <c r="D123" s="111" t="s">
        <v>587</v>
      </c>
      <c r="E123" s="112" t="s">
        <v>317</v>
      </c>
      <c r="F123" s="113"/>
      <c r="G123" s="80"/>
    </row>
    <row r="124" spans="3:7" x14ac:dyDescent="0.15">
      <c r="C124" s="80">
        <f t="shared" si="1"/>
        <v>17704</v>
      </c>
      <c r="D124" s="111" t="s">
        <v>587</v>
      </c>
      <c r="E124" s="114" t="s">
        <v>318</v>
      </c>
      <c r="F124" s="113"/>
      <c r="G124" s="80"/>
    </row>
    <row r="125" spans="3:7" x14ac:dyDescent="0.15">
      <c r="C125" s="80">
        <f t="shared" si="1"/>
        <v>17705</v>
      </c>
      <c r="D125" s="111" t="s">
        <v>587</v>
      </c>
      <c r="E125" s="112" t="s">
        <v>319</v>
      </c>
      <c r="F125" s="113"/>
      <c r="G125" s="80"/>
    </row>
    <row r="126" spans="3:7" x14ac:dyDescent="0.15">
      <c r="C126" s="80">
        <f t="shared" si="1"/>
        <v>17706</v>
      </c>
      <c r="D126" s="111" t="s">
        <v>587</v>
      </c>
      <c r="E126" s="112" t="s">
        <v>320</v>
      </c>
      <c r="F126" s="113"/>
      <c r="G126" s="80"/>
    </row>
    <row r="127" spans="3:7" x14ac:dyDescent="0.15">
      <c r="C127" s="80">
        <f t="shared" si="1"/>
        <v>17799</v>
      </c>
      <c r="D127" s="115" t="s">
        <v>587</v>
      </c>
      <c r="E127" s="116" t="s">
        <v>321</v>
      </c>
      <c r="F127" s="117"/>
      <c r="G127" s="80"/>
    </row>
    <row r="128" spans="3:7" ht="13.5" customHeight="1" x14ac:dyDescent="0.15">
      <c r="C128" s="80">
        <f t="shared" si="1"/>
        <v>17801</v>
      </c>
      <c r="D128" s="118" t="s">
        <v>588</v>
      </c>
      <c r="E128" s="119" t="s">
        <v>322</v>
      </c>
      <c r="F128" s="120"/>
      <c r="G128" s="80"/>
    </row>
    <row r="129" spans="3:7" ht="14.25" customHeight="1" x14ac:dyDescent="0.15">
      <c r="C129" s="80">
        <f t="shared" si="1"/>
        <v>17802</v>
      </c>
      <c r="D129" s="111" t="s">
        <v>588</v>
      </c>
      <c r="E129" s="114" t="s">
        <v>323</v>
      </c>
      <c r="F129" s="113"/>
      <c r="G129" s="80"/>
    </row>
    <row r="130" spans="3:7" x14ac:dyDescent="0.15">
      <c r="C130" s="80">
        <f t="shared" si="1"/>
        <v>17803</v>
      </c>
      <c r="D130" s="111" t="s">
        <v>588</v>
      </c>
      <c r="E130" s="112" t="s">
        <v>324</v>
      </c>
      <c r="F130" s="113"/>
      <c r="G130" s="80"/>
    </row>
    <row r="131" spans="3:7" x14ac:dyDescent="0.15">
      <c r="C131" s="80">
        <f t="shared" si="1"/>
        <v>17804</v>
      </c>
      <c r="D131" s="111" t="s">
        <v>588</v>
      </c>
      <c r="E131" s="112" t="s">
        <v>325</v>
      </c>
      <c r="F131" s="113"/>
      <c r="G131" s="80"/>
    </row>
    <row r="132" spans="3:7" x14ac:dyDescent="0.15">
      <c r="C132" s="80">
        <f t="shared" ref="C132:C195" si="2">CODE($D132)*100+VALUE(LEFT($E132,2))</f>
        <v>17805</v>
      </c>
      <c r="D132" s="111" t="s">
        <v>588</v>
      </c>
      <c r="E132" s="112" t="s">
        <v>326</v>
      </c>
      <c r="F132" s="113"/>
      <c r="G132" s="80"/>
    </row>
    <row r="133" spans="3:7" x14ac:dyDescent="0.15">
      <c r="C133" s="80">
        <f t="shared" si="2"/>
        <v>17806</v>
      </c>
      <c r="D133" s="111" t="s">
        <v>588</v>
      </c>
      <c r="E133" s="112" t="s">
        <v>327</v>
      </c>
      <c r="F133" s="113"/>
      <c r="G133" s="80"/>
    </row>
    <row r="134" spans="3:7" ht="14.25" customHeight="1" x14ac:dyDescent="0.15">
      <c r="C134" s="80">
        <f t="shared" si="2"/>
        <v>17807</v>
      </c>
      <c r="D134" s="111" t="s">
        <v>588</v>
      </c>
      <c r="E134" s="112" t="s">
        <v>328</v>
      </c>
      <c r="F134" s="113"/>
      <c r="G134" s="80"/>
    </row>
    <row r="135" spans="3:7" x14ac:dyDescent="0.15">
      <c r="C135" s="80">
        <f t="shared" si="2"/>
        <v>17808</v>
      </c>
      <c r="D135" s="111" t="s">
        <v>588</v>
      </c>
      <c r="E135" s="112" t="s">
        <v>329</v>
      </c>
      <c r="F135" s="113"/>
      <c r="G135" s="80"/>
    </row>
    <row r="136" spans="3:7" x14ac:dyDescent="0.15">
      <c r="C136" s="80">
        <f t="shared" si="2"/>
        <v>17809</v>
      </c>
      <c r="D136" s="111" t="s">
        <v>588</v>
      </c>
      <c r="E136" s="112" t="s">
        <v>330</v>
      </c>
      <c r="F136" s="113"/>
      <c r="G136" s="80"/>
    </row>
    <row r="137" spans="3:7" x14ac:dyDescent="0.15">
      <c r="C137" s="80">
        <f t="shared" si="2"/>
        <v>17810</v>
      </c>
      <c r="D137" s="111" t="s">
        <v>588</v>
      </c>
      <c r="E137" s="112" t="s">
        <v>331</v>
      </c>
      <c r="F137" s="113"/>
      <c r="G137" s="80"/>
    </row>
    <row r="138" spans="3:7" ht="14.25" customHeight="1" x14ac:dyDescent="0.15">
      <c r="C138" s="80">
        <f t="shared" si="2"/>
        <v>17811</v>
      </c>
      <c r="D138" s="111" t="s">
        <v>588</v>
      </c>
      <c r="E138" s="112" t="s">
        <v>332</v>
      </c>
      <c r="F138" s="113"/>
      <c r="G138" s="80"/>
    </row>
    <row r="139" spans="3:7" x14ac:dyDescent="0.15">
      <c r="C139" s="80">
        <f t="shared" si="2"/>
        <v>17812</v>
      </c>
      <c r="D139" s="111" t="s">
        <v>588</v>
      </c>
      <c r="E139" s="112" t="s">
        <v>333</v>
      </c>
      <c r="F139" s="113"/>
      <c r="G139" s="80"/>
    </row>
    <row r="140" spans="3:7" x14ac:dyDescent="0.15">
      <c r="C140" s="80">
        <f t="shared" si="2"/>
        <v>17899</v>
      </c>
      <c r="D140" s="121" t="s">
        <v>588</v>
      </c>
      <c r="E140" s="122" t="s">
        <v>321</v>
      </c>
      <c r="F140" s="123"/>
      <c r="G140" s="80"/>
    </row>
    <row r="141" spans="3:7" ht="13.5" customHeight="1" x14ac:dyDescent="0.15">
      <c r="C141" s="80">
        <f t="shared" si="2"/>
        <v>17901</v>
      </c>
      <c r="D141" s="108" t="s">
        <v>589</v>
      </c>
      <c r="E141" s="124" t="s">
        <v>334</v>
      </c>
      <c r="F141" s="125"/>
      <c r="G141" s="80"/>
    </row>
    <row r="142" spans="3:7" x14ac:dyDescent="0.15">
      <c r="C142" s="80">
        <f t="shared" si="2"/>
        <v>17902</v>
      </c>
      <c r="D142" s="111" t="s">
        <v>589</v>
      </c>
      <c r="E142" s="112" t="s">
        <v>335</v>
      </c>
      <c r="F142" s="113"/>
      <c r="G142" s="80"/>
    </row>
    <row r="143" spans="3:7" x14ac:dyDescent="0.15">
      <c r="C143" s="80">
        <f t="shared" si="2"/>
        <v>17903</v>
      </c>
      <c r="D143" s="111" t="s">
        <v>589</v>
      </c>
      <c r="E143" s="112" t="s">
        <v>336</v>
      </c>
      <c r="F143" s="113"/>
      <c r="G143" s="80"/>
    </row>
    <row r="144" spans="3:7" x14ac:dyDescent="0.15">
      <c r="C144" s="80">
        <f t="shared" si="2"/>
        <v>17904</v>
      </c>
      <c r="D144" s="111" t="s">
        <v>589</v>
      </c>
      <c r="E144" s="112" t="s">
        <v>337</v>
      </c>
      <c r="F144" s="113"/>
      <c r="G144" s="80"/>
    </row>
    <row r="145" spans="3:7" x14ac:dyDescent="0.15">
      <c r="C145" s="80">
        <f t="shared" si="2"/>
        <v>17905</v>
      </c>
      <c r="D145" s="111" t="s">
        <v>589</v>
      </c>
      <c r="E145" s="112" t="s">
        <v>338</v>
      </c>
      <c r="F145" s="113"/>
      <c r="G145" s="80"/>
    </row>
    <row r="146" spans="3:7" x14ac:dyDescent="0.15">
      <c r="C146" s="80">
        <f t="shared" si="2"/>
        <v>17999</v>
      </c>
      <c r="D146" s="115" t="s">
        <v>589</v>
      </c>
      <c r="E146" s="116" t="s">
        <v>321</v>
      </c>
      <c r="F146" s="117"/>
      <c r="G146" s="80"/>
    </row>
    <row r="147" spans="3:7" ht="13.5" customHeight="1" x14ac:dyDescent="0.15">
      <c r="C147" s="80">
        <f t="shared" si="2"/>
        <v>18001</v>
      </c>
      <c r="D147" s="118" t="s">
        <v>590</v>
      </c>
      <c r="E147" s="119" t="s">
        <v>339</v>
      </c>
      <c r="F147" s="120"/>
      <c r="G147" s="80"/>
    </row>
    <row r="148" spans="3:7" ht="14.25" customHeight="1" x14ac:dyDescent="0.15">
      <c r="C148" s="80">
        <f t="shared" si="2"/>
        <v>18002</v>
      </c>
      <c r="D148" s="111" t="s">
        <v>590</v>
      </c>
      <c r="E148" s="112" t="s">
        <v>340</v>
      </c>
      <c r="F148" s="113"/>
      <c r="G148" s="80"/>
    </row>
    <row r="149" spans="3:7" x14ac:dyDescent="0.15">
      <c r="C149" s="80">
        <f t="shared" si="2"/>
        <v>18003</v>
      </c>
      <c r="D149" s="111" t="s">
        <v>590</v>
      </c>
      <c r="E149" s="112" t="s">
        <v>341</v>
      </c>
      <c r="F149" s="113"/>
      <c r="G149" s="80"/>
    </row>
    <row r="150" spans="3:7" ht="14.25" customHeight="1" x14ac:dyDescent="0.15">
      <c r="C150" s="80">
        <f t="shared" si="2"/>
        <v>18004</v>
      </c>
      <c r="D150" s="111" t="s">
        <v>590</v>
      </c>
      <c r="E150" s="112" t="s">
        <v>342</v>
      </c>
      <c r="F150" s="113"/>
      <c r="G150" s="80"/>
    </row>
    <row r="151" spans="3:7" x14ac:dyDescent="0.15">
      <c r="C151" s="80">
        <f t="shared" si="2"/>
        <v>18005</v>
      </c>
      <c r="D151" s="111" t="s">
        <v>590</v>
      </c>
      <c r="E151" s="112" t="s">
        <v>343</v>
      </c>
      <c r="F151" s="113"/>
      <c r="G151" s="80"/>
    </row>
    <row r="152" spans="3:7" x14ac:dyDescent="0.15">
      <c r="C152" s="80">
        <f t="shared" si="2"/>
        <v>18099</v>
      </c>
      <c r="D152" s="121" t="s">
        <v>590</v>
      </c>
      <c r="E152" s="122" t="s">
        <v>321</v>
      </c>
      <c r="F152" s="123"/>
      <c r="G152" s="80"/>
    </row>
    <row r="153" spans="3:7" ht="13.5" customHeight="1" x14ac:dyDescent="0.15">
      <c r="C153" s="80">
        <f t="shared" si="2"/>
        <v>18101</v>
      </c>
      <c r="D153" s="108" t="s">
        <v>591</v>
      </c>
      <c r="E153" s="124" t="s">
        <v>344</v>
      </c>
      <c r="F153" s="125"/>
      <c r="G153" s="80"/>
    </row>
    <row r="154" spans="3:7" ht="14.25" customHeight="1" x14ac:dyDescent="0.15">
      <c r="C154" s="80">
        <f t="shared" si="2"/>
        <v>18102</v>
      </c>
      <c r="D154" s="111" t="s">
        <v>591</v>
      </c>
      <c r="E154" s="112" t="s">
        <v>345</v>
      </c>
      <c r="F154" s="113"/>
      <c r="G154" s="80"/>
    </row>
    <row r="155" spans="3:7" x14ac:dyDescent="0.15">
      <c r="C155" s="80">
        <f t="shared" si="2"/>
        <v>18103</v>
      </c>
      <c r="D155" s="111" t="s">
        <v>591</v>
      </c>
      <c r="E155" s="112" t="s">
        <v>346</v>
      </c>
      <c r="F155" s="113"/>
      <c r="G155" s="80"/>
    </row>
    <row r="156" spans="3:7" x14ac:dyDescent="0.15">
      <c r="C156" s="80">
        <f t="shared" si="2"/>
        <v>18104</v>
      </c>
      <c r="D156" s="111" t="s">
        <v>591</v>
      </c>
      <c r="E156" s="112" t="s">
        <v>347</v>
      </c>
      <c r="F156" s="113"/>
      <c r="G156" s="80"/>
    </row>
    <row r="157" spans="3:7" x14ac:dyDescent="0.15">
      <c r="C157" s="80">
        <f t="shared" si="2"/>
        <v>18199</v>
      </c>
      <c r="D157" s="115" t="s">
        <v>591</v>
      </c>
      <c r="E157" s="116" t="s">
        <v>321</v>
      </c>
      <c r="F157" s="117"/>
      <c r="G157" s="80"/>
    </row>
    <row r="158" spans="3:7" ht="13.5" customHeight="1" x14ac:dyDescent="0.15">
      <c r="C158" s="80">
        <f t="shared" si="2"/>
        <v>18201</v>
      </c>
      <c r="D158" s="118" t="s">
        <v>592</v>
      </c>
      <c r="E158" s="119" t="s">
        <v>348</v>
      </c>
      <c r="F158" s="120"/>
      <c r="G158" s="80"/>
    </row>
    <row r="159" spans="3:7" x14ac:dyDescent="0.15">
      <c r="C159" s="80">
        <f t="shared" si="2"/>
        <v>18202</v>
      </c>
      <c r="D159" s="111" t="s">
        <v>592</v>
      </c>
      <c r="E159" s="112" t="s">
        <v>349</v>
      </c>
      <c r="F159" s="113"/>
      <c r="G159" s="80"/>
    </row>
    <row r="160" spans="3:7" x14ac:dyDescent="0.15">
      <c r="C160" s="80">
        <f t="shared" si="2"/>
        <v>18299</v>
      </c>
      <c r="D160" s="121" t="s">
        <v>592</v>
      </c>
      <c r="E160" s="122" t="s">
        <v>321</v>
      </c>
      <c r="F160" s="123"/>
      <c r="G160" s="80"/>
    </row>
    <row r="161" spans="3:7" ht="14.25" customHeight="1" x14ac:dyDescent="0.15">
      <c r="C161" s="80">
        <f t="shared" si="2"/>
        <v>18301</v>
      </c>
      <c r="D161" s="108" t="s">
        <v>593</v>
      </c>
      <c r="E161" s="124" t="s">
        <v>350</v>
      </c>
      <c r="F161" s="125" t="s">
        <v>351</v>
      </c>
      <c r="G161" s="80"/>
    </row>
    <row r="162" spans="3:7" x14ac:dyDescent="0.15">
      <c r="C162" s="80">
        <f t="shared" si="2"/>
        <v>18302</v>
      </c>
      <c r="D162" s="111" t="s">
        <v>593</v>
      </c>
      <c r="E162" s="112" t="s">
        <v>352</v>
      </c>
      <c r="F162" s="113" t="s">
        <v>353</v>
      </c>
      <c r="G162" s="80"/>
    </row>
    <row r="163" spans="3:7" x14ac:dyDescent="0.15">
      <c r="C163" s="80">
        <f t="shared" si="2"/>
        <v>18399</v>
      </c>
      <c r="D163" s="115" t="s">
        <v>593</v>
      </c>
      <c r="E163" s="116" t="s">
        <v>321</v>
      </c>
      <c r="F163" s="117"/>
      <c r="G163" s="80"/>
    </row>
    <row r="164" spans="3:7" ht="13.5" customHeight="1" x14ac:dyDescent="0.15">
      <c r="C164" s="80">
        <f t="shared" si="2"/>
        <v>18401</v>
      </c>
      <c r="D164" s="118" t="s">
        <v>594</v>
      </c>
      <c r="E164" s="119" t="s">
        <v>354</v>
      </c>
      <c r="F164" s="120"/>
      <c r="G164" s="80"/>
    </row>
    <row r="165" spans="3:7" x14ac:dyDescent="0.15">
      <c r="C165" s="80">
        <f t="shared" si="2"/>
        <v>18402</v>
      </c>
      <c r="D165" s="111" t="s">
        <v>594</v>
      </c>
      <c r="E165" s="112" t="s">
        <v>355</v>
      </c>
      <c r="F165" s="113"/>
      <c r="G165" s="80"/>
    </row>
    <row r="166" spans="3:7" x14ac:dyDescent="0.15">
      <c r="C166" s="80">
        <f t="shared" si="2"/>
        <v>18403</v>
      </c>
      <c r="D166" s="111" t="s">
        <v>594</v>
      </c>
      <c r="E166" s="112" t="s">
        <v>356</v>
      </c>
      <c r="F166" s="113"/>
      <c r="G166" s="80"/>
    </row>
    <row r="167" spans="3:7" x14ac:dyDescent="0.15">
      <c r="C167" s="80">
        <f t="shared" si="2"/>
        <v>18499</v>
      </c>
      <c r="D167" s="121" t="s">
        <v>594</v>
      </c>
      <c r="E167" s="122" t="s">
        <v>321</v>
      </c>
      <c r="F167" s="123"/>
      <c r="G167" s="80"/>
    </row>
    <row r="168" spans="3:7" ht="13.5" customHeight="1" x14ac:dyDescent="0.15">
      <c r="C168" s="80">
        <f t="shared" si="2"/>
        <v>18501</v>
      </c>
      <c r="D168" s="108" t="s">
        <v>595</v>
      </c>
      <c r="E168" s="124" t="s">
        <v>357</v>
      </c>
      <c r="F168" s="125"/>
      <c r="G168" s="80"/>
    </row>
    <row r="169" spans="3:7" x14ac:dyDescent="0.15">
      <c r="C169" s="80">
        <f t="shared" si="2"/>
        <v>18599</v>
      </c>
      <c r="D169" s="115" t="s">
        <v>595</v>
      </c>
      <c r="E169" s="116" t="s">
        <v>321</v>
      </c>
      <c r="F169" s="117"/>
      <c r="G169" s="80"/>
    </row>
    <row r="170" spans="3:7" ht="13.5" customHeight="1" x14ac:dyDescent="0.15">
      <c r="C170" s="80">
        <f t="shared" si="2"/>
        <v>18601</v>
      </c>
      <c r="D170" s="118" t="s">
        <v>596</v>
      </c>
      <c r="E170" s="119" t="s">
        <v>358</v>
      </c>
      <c r="F170" s="120"/>
      <c r="G170" s="80"/>
    </row>
    <row r="171" spans="3:7" x14ac:dyDescent="0.15">
      <c r="C171" s="80">
        <f t="shared" si="2"/>
        <v>18602</v>
      </c>
      <c r="D171" s="111" t="s">
        <v>596</v>
      </c>
      <c r="E171" s="112" t="s">
        <v>359</v>
      </c>
      <c r="F171" s="113"/>
      <c r="G171" s="80"/>
    </row>
    <row r="172" spans="3:7" x14ac:dyDescent="0.15">
      <c r="C172" s="80">
        <f t="shared" si="2"/>
        <v>18603</v>
      </c>
      <c r="D172" s="111" t="s">
        <v>596</v>
      </c>
      <c r="E172" s="112" t="s">
        <v>360</v>
      </c>
      <c r="F172" s="113"/>
      <c r="G172" s="80"/>
    </row>
    <row r="173" spans="3:7" x14ac:dyDescent="0.15">
      <c r="C173" s="80">
        <f t="shared" si="2"/>
        <v>18604</v>
      </c>
      <c r="D173" s="111" t="s">
        <v>596</v>
      </c>
      <c r="E173" s="112" t="s">
        <v>361</v>
      </c>
      <c r="F173" s="113"/>
      <c r="G173" s="80"/>
    </row>
    <row r="174" spans="3:7" x14ac:dyDescent="0.15">
      <c r="C174" s="80">
        <f t="shared" si="2"/>
        <v>18605</v>
      </c>
      <c r="D174" s="111" t="s">
        <v>596</v>
      </c>
      <c r="E174" s="112" t="s">
        <v>362</v>
      </c>
      <c r="F174" s="113"/>
      <c r="G174" s="80"/>
    </row>
    <row r="175" spans="3:7" x14ac:dyDescent="0.15">
      <c r="C175" s="80">
        <f t="shared" si="2"/>
        <v>18606</v>
      </c>
      <c r="D175" s="111" t="s">
        <v>596</v>
      </c>
      <c r="E175" s="112" t="s">
        <v>363</v>
      </c>
      <c r="F175" s="113"/>
      <c r="G175" s="80"/>
    </row>
    <row r="176" spans="3:7" x14ac:dyDescent="0.15">
      <c r="C176" s="80">
        <f t="shared" si="2"/>
        <v>18607</v>
      </c>
      <c r="D176" s="111" t="s">
        <v>596</v>
      </c>
      <c r="E176" s="112" t="s">
        <v>364</v>
      </c>
      <c r="F176" s="113"/>
      <c r="G176" s="80"/>
    </row>
    <row r="177" spans="3:7" x14ac:dyDescent="0.15">
      <c r="C177" s="80">
        <f t="shared" si="2"/>
        <v>18608</v>
      </c>
      <c r="D177" s="111" t="s">
        <v>596</v>
      </c>
      <c r="E177" s="112" t="s">
        <v>365</v>
      </c>
      <c r="F177" s="113"/>
      <c r="G177" s="80"/>
    </row>
    <row r="178" spans="3:7" x14ac:dyDescent="0.15">
      <c r="C178" s="80">
        <f t="shared" si="2"/>
        <v>18609</v>
      </c>
      <c r="D178" s="111" t="s">
        <v>596</v>
      </c>
      <c r="E178" s="112" t="s">
        <v>366</v>
      </c>
      <c r="F178" s="113"/>
      <c r="G178" s="80"/>
    </row>
    <row r="179" spans="3:7" x14ac:dyDescent="0.15">
      <c r="C179" s="80">
        <f t="shared" si="2"/>
        <v>18610</v>
      </c>
      <c r="D179" s="111" t="s">
        <v>596</v>
      </c>
      <c r="E179" s="112" t="s">
        <v>367</v>
      </c>
      <c r="F179" s="113"/>
      <c r="G179" s="80"/>
    </row>
    <row r="180" spans="3:7" x14ac:dyDescent="0.15">
      <c r="C180" s="80">
        <f t="shared" si="2"/>
        <v>18611</v>
      </c>
      <c r="D180" s="111" t="s">
        <v>596</v>
      </c>
      <c r="E180" s="112" t="s">
        <v>368</v>
      </c>
      <c r="F180" s="113"/>
      <c r="G180" s="80"/>
    </row>
    <row r="181" spans="3:7" x14ac:dyDescent="0.15">
      <c r="C181" s="80">
        <f t="shared" si="2"/>
        <v>18612</v>
      </c>
      <c r="D181" s="111" t="s">
        <v>596</v>
      </c>
      <c r="E181" s="112" t="s">
        <v>369</v>
      </c>
      <c r="F181" s="113"/>
      <c r="G181" s="80"/>
    </row>
    <row r="182" spans="3:7" x14ac:dyDescent="0.15">
      <c r="C182" s="80">
        <f t="shared" si="2"/>
        <v>18613</v>
      </c>
      <c r="D182" s="111" t="s">
        <v>596</v>
      </c>
      <c r="E182" s="112" t="s">
        <v>370</v>
      </c>
      <c r="F182" s="113"/>
      <c r="G182" s="80"/>
    </row>
    <row r="183" spans="3:7" x14ac:dyDescent="0.15">
      <c r="C183" s="80">
        <f t="shared" si="2"/>
        <v>18614</v>
      </c>
      <c r="D183" s="111" t="s">
        <v>596</v>
      </c>
      <c r="E183" s="112" t="s">
        <v>371</v>
      </c>
      <c r="F183" s="113"/>
      <c r="G183" s="80"/>
    </row>
    <row r="184" spans="3:7" x14ac:dyDescent="0.15">
      <c r="C184" s="80">
        <f t="shared" si="2"/>
        <v>18699</v>
      </c>
      <c r="D184" s="121" t="s">
        <v>596</v>
      </c>
      <c r="E184" s="122" t="s">
        <v>321</v>
      </c>
      <c r="F184" s="123"/>
      <c r="G184" s="80"/>
    </row>
    <row r="185" spans="3:7" ht="13.5" customHeight="1" x14ac:dyDescent="0.15">
      <c r="C185" s="80">
        <f t="shared" si="2"/>
        <v>18701</v>
      </c>
      <c r="D185" s="108" t="s">
        <v>597</v>
      </c>
      <c r="E185" s="124" t="s">
        <v>372</v>
      </c>
      <c r="F185" s="125"/>
      <c r="G185" s="80"/>
    </row>
    <row r="186" spans="3:7" x14ac:dyDescent="0.15">
      <c r="C186" s="80">
        <f t="shared" si="2"/>
        <v>18702</v>
      </c>
      <c r="D186" s="111" t="s">
        <v>597</v>
      </c>
      <c r="E186" s="112" t="s">
        <v>373</v>
      </c>
      <c r="F186" s="113"/>
      <c r="G186" s="80"/>
    </row>
    <row r="187" spans="3:7" x14ac:dyDescent="0.15">
      <c r="C187" s="80">
        <f t="shared" si="2"/>
        <v>18703</v>
      </c>
      <c r="D187" s="111" t="s">
        <v>597</v>
      </c>
      <c r="E187" s="112" t="s">
        <v>374</v>
      </c>
      <c r="F187" s="113"/>
      <c r="G187" s="80"/>
    </row>
    <row r="188" spans="3:7" x14ac:dyDescent="0.15">
      <c r="C188" s="80">
        <f t="shared" si="2"/>
        <v>18704</v>
      </c>
      <c r="D188" s="111" t="s">
        <v>597</v>
      </c>
      <c r="E188" s="112" t="s">
        <v>375</v>
      </c>
      <c r="F188" s="113"/>
      <c r="G188" s="80"/>
    </row>
    <row r="189" spans="3:7" x14ac:dyDescent="0.15">
      <c r="C189" s="80">
        <f t="shared" si="2"/>
        <v>18705</v>
      </c>
      <c r="D189" s="111" t="s">
        <v>597</v>
      </c>
      <c r="E189" s="112" t="s">
        <v>376</v>
      </c>
      <c r="F189" s="113"/>
      <c r="G189" s="80"/>
    </row>
    <row r="190" spans="3:7" x14ac:dyDescent="0.15">
      <c r="C190" s="80">
        <f t="shared" si="2"/>
        <v>18706</v>
      </c>
      <c r="D190" s="111" t="s">
        <v>597</v>
      </c>
      <c r="E190" s="112" t="s">
        <v>377</v>
      </c>
      <c r="F190" s="113"/>
      <c r="G190" s="80"/>
    </row>
    <row r="191" spans="3:7" x14ac:dyDescent="0.15">
      <c r="C191" s="80">
        <f t="shared" si="2"/>
        <v>18799</v>
      </c>
      <c r="D191" s="115" t="s">
        <v>597</v>
      </c>
      <c r="E191" s="116" t="s">
        <v>321</v>
      </c>
      <c r="F191" s="117"/>
      <c r="G191" s="80"/>
    </row>
    <row r="192" spans="3:7" ht="13.5" customHeight="1" x14ac:dyDescent="0.15">
      <c r="C192" s="80">
        <f t="shared" si="2"/>
        <v>18801</v>
      </c>
      <c r="D192" s="118" t="s">
        <v>598</v>
      </c>
      <c r="E192" s="119" t="s">
        <v>378</v>
      </c>
      <c r="F192" s="120" t="s">
        <v>379</v>
      </c>
      <c r="G192" s="80"/>
    </row>
    <row r="193" spans="3:7" x14ac:dyDescent="0.15">
      <c r="C193" s="80">
        <f t="shared" si="2"/>
        <v>18802</v>
      </c>
      <c r="D193" s="111" t="s">
        <v>598</v>
      </c>
      <c r="E193" s="112" t="s">
        <v>380</v>
      </c>
      <c r="F193" s="113"/>
      <c r="G193" s="80"/>
    </row>
    <row r="194" spans="3:7" x14ac:dyDescent="0.15">
      <c r="C194" s="80">
        <f t="shared" si="2"/>
        <v>18803</v>
      </c>
      <c r="D194" s="111" t="s">
        <v>598</v>
      </c>
      <c r="E194" s="112" t="s">
        <v>381</v>
      </c>
      <c r="F194" s="113"/>
      <c r="G194" s="80"/>
    </row>
    <row r="195" spans="3:7" x14ac:dyDescent="0.15">
      <c r="C195" s="80">
        <f t="shared" si="2"/>
        <v>18804</v>
      </c>
      <c r="D195" s="111" t="s">
        <v>598</v>
      </c>
      <c r="E195" s="112" t="s">
        <v>382</v>
      </c>
      <c r="F195" s="113"/>
      <c r="G195" s="80"/>
    </row>
    <row r="196" spans="3:7" x14ac:dyDescent="0.15">
      <c r="C196" s="80">
        <f t="shared" ref="C196:C259" si="3">CODE($D196)*100+VALUE(LEFT($E196,2))</f>
        <v>18805</v>
      </c>
      <c r="D196" s="111" t="s">
        <v>598</v>
      </c>
      <c r="E196" s="112" t="s">
        <v>383</v>
      </c>
      <c r="F196" s="113"/>
      <c r="G196" s="80"/>
    </row>
    <row r="197" spans="3:7" x14ac:dyDescent="0.15">
      <c r="C197" s="80">
        <f t="shared" si="3"/>
        <v>18806</v>
      </c>
      <c r="D197" s="111" t="s">
        <v>598</v>
      </c>
      <c r="E197" s="112" t="s">
        <v>384</v>
      </c>
      <c r="F197" s="113"/>
      <c r="G197" s="80"/>
    </row>
    <row r="198" spans="3:7" x14ac:dyDescent="0.15">
      <c r="C198" s="80">
        <f t="shared" si="3"/>
        <v>18899</v>
      </c>
      <c r="D198" s="121" t="s">
        <v>598</v>
      </c>
      <c r="E198" s="122" t="s">
        <v>321</v>
      </c>
      <c r="F198" s="123"/>
      <c r="G198" s="80"/>
    </row>
    <row r="199" spans="3:7" ht="13.5" customHeight="1" x14ac:dyDescent="0.15">
      <c r="C199" s="80">
        <f t="shared" si="3"/>
        <v>18901</v>
      </c>
      <c r="D199" s="108" t="s">
        <v>599</v>
      </c>
      <c r="E199" s="124" t="s">
        <v>385</v>
      </c>
      <c r="F199" s="125"/>
      <c r="G199" s="80"/>
    </row>
    <row r="200" spans="3:7" x14ac:dyDescent="0.15">
      <c r="C200" s="80">
        <f t="shared" si="3"/>
        <v>18902</v>
      </c>
      <c r="D200" s="111" t="s">
        <v>599</v>
      </c>
      <c r="E200" s="112" t="s">
        <v>386</v>
      </c>
      <c r="F200" s="113"/>
      <c r="G200" s="80"/>
    </row>
    <row r="201" spans="3:7" x14ac:dyDescent="0.15">
      <c r="C201" s="80">
        <f t="shared" si="3"/>
        <v>18903</v>
      </c>
      <c r="D201" s="111" t="s">
        <v>599</v>
      </c>
      <c r="E201" s="112" t="s">
        <v>387</v>
      </c>
      <c r="F201" s="113"/>
      <c r="G201" s="80"/>
    </row>
    <row r="202" spans="3:7" x14ac:dyDescent="0.15">
      <c r="C202" s="80">
        <f t="shared" si="3"/>
        <v>18904</v>
      </c>
      <c r="D202" s="111" t="s">
        <v>599</v>
      </c>
      <c r="E202" s="112" t="s">
        <v>224</v>
      </c>
      <c r="F202" s="113" t="s">
        <v>388</v>
      </c>
      <c r="G202" s="80"/>
    </row>
    <row r="203" spans="3:7" x14ac:dyDescent="0.15">
      <c r="C203" s="80">
        <f t="shared" si="3"/>
        <v>18905</v>
      </c>
      <c r="D203" s="111" t="s">
        <v>599</v>
      </c>
      <c r="E203" s="112" t="s">
        <v>389</v>
      </c>
      <c r="F203" s="113" t="s">
        <v>390</v>
      </c>
      <c r="G203" s="80"/>
    </row>
    <row r="204" spans="3:7" x14ac:dyDescent="0.15">
      <c r="C204" s="80">
        <f t="shared" si="3"/>
        <v>18906</v>
      </c>
      <c r="D204" s="111" t="s">
        <v>599</v>
      </c>
      <c r="E204" s="112" t="s">
        <v>391</v>
      </c>
      <c r="F204" s="113" t="s">
        <v>392</v>
      </c>
      <c r="G204" s="80"/>
    </row>
    <row r="205" spans="3:7" x14ac:dyDescent="0.15">
      <c r="C205" s="80">
        <f t="shared" si="3"/>
        <v>18907</v>
      </c>
      <c r="D205" s="111" t="s">
        <v>599</v>
      </c>
      <c r="E205" s="112" t="s">
        <v>393</v>
      </c>
      <c r="F205" s="113"/>
      <c r="G205" s="80"/>
    </row>
    <row r="206" spans="3:7" x14ac:dyDescent="0.15">
      <c r="C206" s="80">
        <f t="shared" si="3"/>
        <v>18908</v>
      </c>
      <c r="D206" s="111" t="s">
        <v>599</v>
      </c>
      <c r="E206" s="112" t="s">
        <v>394</v>
      </c>
      <c r="F206" s="113"/>
      <c r="G206" s="80"/>
    </row>
    <row r="207" spans="3:7" x14ac:dyDescent="0.15">
      <c r="C207" s="80">
        <f t="shared" si="3"/>
        <v>18999</v>
      </c>
      <c r="D207" s="115" t="s">
        <v>599</v>
      </c>
      <c r="E207" s="116" t="s">
        <v>321</v>
      </c>
      <c r="F207" s="117"/>
      <c r="G207" s="80"/>
    </row>
    <row r="208" spans="3:7" ht="13.5" customHeight="1" x14ac:dyDescent="0.15">
      <c r="C208" s="80">
        <f t="shared" si="3"/>
        <v>19001</v>
      </c>
      <c r="D208" s="118" t="s">
        <v>600</v>
      </c>
      <c r="E208" s="119" t="s">
        <v>395</v>
      </c>
      <c r="F208" s="120"/>
      <c r="G208" s="80"/>
    </row>
    <row r="209" spans="3:7" x14ac:dyDescent="0.15">
      <c r="C209" s="80">
        <f t="shared" si="3"/>
        <v>19002</v>
      </c>
      <c r="D209" s="111" t="s">
        <v>600</v>
      </c>
      <c r="E209" s="112" t="s">
        <v>396</v>
      </c>
      <c r="F209" s="113"/>
      <c r="G209" s="80"/>
    </row>
    <row r="210" spans="3:7" x14ac:dyDescent="0.15">
      <c r="C210" s="80">
        <f t="shared" si="3"/>
        <v>19003</v>
      </c>
      <c r="D210" s="111" t="s">
        <v>600</v>
      </c>
      <c r="E210" s="112" t="s">
        <v>397</v>
      </c>
      <c r="F210" s="113"/>
      <c r="G210" s="80"/>
    </row>
    <row r="211" spans="3:7" x14ac:dyDescent="0.15">
      <c r="C211" s="80">
        <f t="shared" si="3"/>
        <v>19004</v>
      </c>
      <c r="D211" s="111" t="s">
        <v>600</v>
      </c>
      <c r="E211" s="112" t="s">
        <v>398</v>
      </c>
      <c r="F211" s="113" t="s">
        <v>399</v>
      </c>
      <c r="G211" s="80"/>
    </row>
    <row r="212" spans="3:7" x14ac:dyDescent="0.15">
      <c r="C212" s="80">
        <f t="shared" si="3"/>
        <v>19099</v>
      </c>
      <c r="D212" s="121" t="s">
        <v>600</v>
      </c>
      <c r="E212" s="122" t="s">
        <v>321</v>
      </c>
      <c r="F212" s="123"/>
      <c r="G212" s="80"/>
    </row>
    <row r="213" spans="3:7" ht="13.5" customHeight="1" x14ac:dyDescent="0.15">
      <c r="C213" s="80">
        <f t="shared" si="3"/>
        <v>19101</v>
      </c>
      <c r="D213" s="108" t="s">
        <v>601</v>
      </c>
      <c r="E213" s="124" t="s">
        <v>400</v>
      </c>
      <c r="F213" s="125"/>
      <c r="G213" s="80"/>
    </row>
    <row r="214" spans="3:7" x14ac:dyDescent="0.15">
      <c r="C214" s="80">
        <f t="shared" si="3"/>
        <v>19102</v>
      </c>
      <c r="D214" s="111" t="s">
        <v>601</v>
      </c>
      <c r="E214" s="112" t="s">
        <v>401</v>
      </c>
      <c r="F214" s="113"/>
      <c r="G214" s="80"/>
    </row>
    <row r="215" spans="3:7" x14ac:dyDescent="0.15">
      <c r="C215" s="80">
        <f t="shared" si="3"/>
        <v>19199</v>
      </c>
      <c r="D215" s="115" t="s">
        <v>601</v>
      </c>
      <c r="E215" s="116" t="s">
        <v>321</v>
      </c>
      <c r="F215" s="117"/>
      <c r="G215" s="80"/>
    </row>
    <row r="216" spans="3:7" ht="13.5" customHeight="1" x14ac:dyDescent="0.15">
      <c r="C216" s="80">
        <f t="shared" si="3"/>
        <v>19201</v>
      </c>
      <c r="D216" s="118" t="s">
        <v>602</v>
      </c>
      <c r="E216" s="119" t="s">
        <v>402</v>
      </c>
      <c r="F216" s="120"/>
      <c r="G216" s="80"/>
    </row>
    <row r="217" spans="3:7" x14ac:dyDescent="0.15">
      <c r="C217" s="80">
        <f t="shared" si="3"/>
        <v>19202</v>
      </c>
      <c r="D217" s="111" t="s">
        <v>602</v>
      </c>
      <c r="E217" s="112" t="s">
        <v>403</v>
      </c>
      <c r="F217" s="113"/>
      <c r="G217" s="80"/>
    </row>
    <row r="218" spans="3:7" x14ac:dyDescent="0.15">
      <c r="C218" s="80">
        <f t="shared" si="3"/>
        <v>19299</v>
      </c>
      <c r="D218" s="121" t="s">
        <v>602</v>
      </c>
      <c r="E218" s="122" t="s">
        <v>321</v>
      </c>
      <c r="F218" s="123"/>
      <c r="G218" s="80"/>
    </row>
    <row r="219" spans="3:7" ht="13.5" customHeight="1" x14ac:dyDescent="0.15">
      <c r="C219" s="80">
        <f t="shared" si="3"/>
        <v>19301</v>
      </c>
      <c r="D219" s="108" t="s">
        <v>603</v>
      </c>
      <c r="E219" s="124" t="s">
        <v>404</v>
      </c>
      <c r="F219" s="125"/>
      <c r="G219" s="80"/>
    </row>
    <row r="220" spans="3:7" x14ac:dyDescent="0.15">
      <c r="C220" s="80">
        <f t="shared" si="3"/>
        <v>19302</v>
      </c>
      <c r="D220" s="111" t="s">
        <v>603</v>
      </c>
      <c r="E220" s="112" t="s">
        <v>405</v>
      </c>
      <c r="F220" s="113"/>
      <c r="G220" s="80"/>
    </row>
    <row r="221" spans="3:7" x14ac:dyDescent="0.15">
      <c r="C221" s="80">
        <f t="shared" si="3"/>
        <v>19303</v>
      </c>
      <c r="D221" s="111" t="s">
        <v>603</v>
      </c>
      <c r="E221" s="112" t="s">
        <v>406</v>
      </c>
      <c r="F221" s="113"/>
      <c r="G221" s="80"/>
    </row>
    <row r="222" spans="3:7" x14ac:dyDescent="0.15">
      <c r="C222" s="80">
        <f t="shared" si="3"/>
        <v>19399</v>
      </c>
      <c r="D222" s="115" t="s">
        <v>603</v>
      </c>
      <c r="E222" s="116" t="s">
        <v>321</v>
      </c>
      <c r="F222" s="117"/>
      <c r="G222" s="80"/>
    </row>
    <row r="223" spans="3:7" ht="13.5" customHeight="1" x14ac:dyDescent="0.15">
      <c r="C223" s="80">
        <f t="shared" si="3"/>
        <v>19401</v>
      </c>
      <c r="D223" s="118" t="s">
        <v>604</v>
      </c>
      <c r="E223" s="119" t="s">
        <v>407</v>
      </c>
      <c r="F223" s="120"/>
      <c r="G223" s="80"/>
    </row>
    <row r="224" spans="3:7" x14ac:dyDescent="0.15">
      <c r="C224" s="80">
        <f t="shared" si="3"/>
        <v>19402</v>
      </c>
      <c r="D224" s="111" t="s">
        <v>604</v>
      </c>
      <c r="E224" s="112" t="s">
        <v>408</v>
      </c>
      <c r="F224" s="113"/>
      <c r="G224" s="80"/>
    </row>
    <row r="225" spans="3:7" x14ac:dyDescent="0.15">
      <c r="C225" s="80">
        <f t="shared" si="3"/>
        <v>19403</v>
      </c>
      <c r="D225" s="111" t="s">
        <v>604</v>
      </c>
      <c r="E225" s="112" t="s">
        <v>409</v>
      </c>
      <c r="F225" s="113"/>
      <c r="G225" s="80"/>
    </row>
    <row r="226" spans="3:7" x14ac:dyDescent="0.15">
      <c r="C226" s="80">
        <f t="shared" si="3"/>
        <v>19404</v>
      </c>
      <c r="D226" s="111" t="s">
        <v>604</v>
      </c>
      <c r="E226" s="112" t="s">
        <v>410</v>
      </c>
      <c r="F226" s="113"/>
      <c r="G226" s="80"/>
    </row>
    <row r="227" spans="3:7" x14ac:dyDescent="0.15">
      <c r="C227" s="80">
        <f t="shared" si="3"/>
        <v>19499</v>
      </c>
      <c r="D227" s="121" t="s">
        <v>604</v>
      </c>
      <c r="E227" s="122" t="s">
        <v>321</v>
      </c>
      <c r="F227" s="123"/>
      <c r="G227" s="80"/>
    </row>
    <row r="228" spans="3:7" ht="13.5" customHeight="1" x14ac:dyDescent="0.15">
      <c r="C228" s="80">
        <f t="shared" si="3"/>
        <v>19501</v>
      </c>
      <c r="D228" s="108" t="s">
        <v>605</v>
      </c>
      <c r="E228" s="124" t="s">
        <v>411</v>
      </c>
      <c r="F228" s="125" t="s">
        <v>412</v>
      </c>
      <c r="G228" s="80"/>
    </row>
    <row r="229" spans="3:7" x14ac:dyDescent="0.15">
      <c r="C229" s="80">
        <f t="shared" si="3"/>
        <v>19502</v>
      </c>
      <c r="D229" s="111" t="s">
        <v>605</v>
      </c>
      <c r="E229" s="112" t="s">
        <v>413</v>
      </c>
      <c r="F229" s="113" t="s">
        <v>412</v>
      </c>
      <c r="G229" s="80"/>
    </row>
    <row r="230" spans="3:7" x14ac:dyDescent="0.15">
      <c r="C230" s="80">
        <f t="shared" si="3"/>
        <v>19503</v>
      </c>
      <c r="D230" s="111" t="s">
        <v>605</v>
      </c>
      <c r="E230" s="112" t="s">
        <v>414</v>
      </c>
      <c r="F230" s="113"/>
      <c r="G230" s="80"/>
    </row>
    <row r="231" spans="3:7" x14ac:dyDescent="0.15">
      <c r="C231" s="80">
        <f t="shared" si="3"/>
        <v>19504</v>
      </c>
      <c r="D231" s="111" t="s">
        <v>605</v>
      </c>
      <c r="E231" s="112" t="s">
        <v>415</v>
      </c>
      <c r="F231" s="113"/>
      <c r="G231" s="80"/>
    </row>
    <row r="232" spans="3:7" x14ac:dyDescent="0.15">
      <c r="C232" s="80">
        <f t="shared" si="3"/>
        <v>19599</v>
      </c>
      <c r="D232" s="115" t="s">
        <v>605</v>
      </c>
      <c r="E232" s="116" t="s">
        <v>416</v>
      </c>
      <c r="F232" s="117"/>
      <c r="G232" s="80"/>
    </row>
    <row r="233" spans="3:7" ht="13.5" customHeight="1" x14ac:dyDescent="0.15">
      <c r="C233" s="80">
        <f t="shared" si="3"/>
        <v>19601</v>
      </c>
      <c r="D233" s="118" t="s">
        <v>606</v>
      </c>
      <c r="E233" s="126" t="s">
        <v>417</v>
      </c>
      <c r="F233" s="127" t="s">
        <v>418</v>
      </c>
      <c r="G233" s="80"/>
    </row>
    <row r="234" spans="3:7" x14ac:dyDescent="0.15">
      <c r="C234" s="80">
        <f t="shared" si="3"/>
        <v>19602</v>
      </c>
      <c r="D234" s="111" t="s">
        <v>606</v>
      </c>
      <c r="E234" s="112" t="s">
        <v>419</v>
      </c>
      <c r="F234" s="113"/>
      <c r="G234" s="80"/>
    </row>
    <row r="235" spans="3:7" x14ac:dyDescent="0.15">
      <c r="C235" s="80">
        <f t="shared" si="3"/>
        <v>19603</v>
      </c>
      <c r="D235" s="111" t="s">
        <v>606</v>
      </c>
      <c r="E235" s="112" t="s">
        <v>420</v>
      </c>
      <c r="F235" s="113"/>
      <c r="G235" s="80"/>
    </row>
    <row r="236" spans="3:7" x14ac:dyDescent="0.15">
      <c r="C236" s="80">
        <f t="shared" si="3"/>
        <v>19604</v>
      </c>
      <c r="D236" s="111" t="s">
        <v>606</v>
      </c>
      <c r="E236" s="112" t="s">
        <v>421</v>
      </c>
      <c r="F236" s="113"/>
      <c r="G236" s="80"/>
    </row>
    <row r="237" spans="3:7" x14ac:dyDescent="0.15">
      <c r="C237" s="80">
        <f t="shared" si="3"/>
        <v>19699</v>
      </c>
      <c r="D237" s="121" t="s">
        <v>606</v>
      </c>
      <c r="E237" s="122" t="s">
        <v>416</v>
      </c>
      <c r="F237" s="123"/>
      <c r="G237" s="80"/>
    </row>
    <row r="238" spans="3:7" ht="13.5" customHeight="1" x14ac:dyDescent="0.15">
      <c r="C238" s="80">
        <f t="shared" si="3"/>
        <v>19701</v>
      </c>
      <c r="D238" s="108" t="s">
        <v>607</v>
      </c>
      <c r="E238" s="124" t="s">
        <v>422</v>
      </c>
      <c r="F238" s="125"/>
      <c r="G238" s="80"/>
    </row>
    <row r="239" spans="3:7" x14ac:dyDescent="0.15">
      <c r="C239" s="80">
        <f t="shared" si="3"/>
        <v>19702</v>
      </c>
      <c r="D239" s="111" t="s">
        <v>607</v>
      </c>
      <c r="E239" s="112" t="s">
        <v>423</v>
      </c>
      <c r="F239" s="113"/>
      <c r="G239" s="80"/>
    </row>
    <row r="240" spans="3:7" x14ac:dyDescent="0.15">
      <c r="C240" s="80">
        <f t="shared" si="3"/>
        <v>19703</v>
      </c>
      <c r="D240" s="111" t="s">
        <v>607</v>
      </c>
      <c r="E240" s="112" t="s">
        <v>424</v>
      </c>
      <c r="F240" s="113"/>
      <c r="G240" s="80"/>
    </row>
    <row r="241" spans="3:7" x14ac:dyDescent="0.15">
      <c r="C241" s="80">
        <f t="shared" si="3"/>
        <v>19704</v>
      </c>
      <c r="D241" s="111" t="s">
        <v>607</v>
      </c>
      <c r="E241" s="112" t="s">
        <v>425</v>
      </c>
      <c r="F241" s="113"/>
      <c r="G241" s="80"/>
    </row>
    <row r="242" spans="3:7" x14ac:dyDescent="0.15">
      <c r="C242" s="80">
        <f t="shared" si="3"/>
        <v>19705</v>
      </c>
      <c r="D242" s="111" t="s">
        <v>607</v>
      </c>
      <c r="E242" s="112" t="s">
        <v>426</v>
      </c>
      <c r="F242" s="113"/>
      <c r="G242" s="80"/>
    </row>
    <row r="243" spans="3:7" x14ac:dyDescent="0.15">
      <c r="C243" s="80">
        <f t="shared" si="3"/>
        <v>19706</v>
      </c>
      <c r="D243" s="111" t="s">
        <v>607</v>
      </c>
      <c r="E243" s="112" t="s">
        <v>427</v>
      </c>
      <c r="F243" s="113"/>
      <c r="G243" s="80"/>
    </row>
    <row r="244" spans="3:7" x14ac:dyDescent="0.15">
      <c r="C244" s="80">
        <f t="shared" si="3"/>
        <v>19799</v>
      </c>
      <c r="D244" s="115" t="s">
        <v>607</v>
      </c>
      <c r="E244" s="116" t="s">
        <v>416</v>
      </c>
      <c r="F244" s="117"/>
      <c r="G244" s="80"/>
    </row>
    <row r="245" spans="3:7" ht="13.5" customHeight="1" x14ac:dyDescent="0.15">
      <c r="C245" s="80">
        <f t="shared" si="3"/>
        <v>19801</v>
      </c>
      <c r="D245" s="118" t="s">
        <v>608</v>
      </c>
      <c r="E245" s="119" t="s">
        <v>428</v>
      </c>
      <c r="F245" s="120"/>
      <c r="G245" s="80"/>
    </row>
    <row r="246" spans="3:7" x14ac:dyDescent="0.15">
      <c r="C246" s="80">
        <f t="shared" si="3"/>
        <v>19802</v>
      </c>
      <c r="D246" s="111" t="s">
        <v>608</v>
      </c>
      <c r="E246" s="114" t="s">
        <v>429</v>
      </c>
      <c r="F246" s="128"/>
      <c r="G246" s="80"/>
    </row>
    <row r="247" spans="3:7" x14ac:dyDescent="0.15">
      <c r="C247" s="80">
        <f t="shared" si="3"/>
        <v>19803</v>
      </c>
      <c r="D247" s="111" t="s">
        <v>608</v>
      </c>
      <c r="E247" s="112" t="s">
        <v>430</v>
      </c>
      <c r="F247" s="113"/>
      <c r="G247" s="80"/>
    </row>
    <row r="248" spans="3:7" x14ac:dyDescent="0.15">
      <c r="C248" s="80">
        <f t="shared" si="3"/>
        <v>19804</v>
      </c>
      <c r="D248" s="111" t="s">
        <v>608</v>
      </c>
      <c r="E248" s="112" t="s">
        <v>431</v>
      </c>
      <c r="F248" s="128"/>
      <c r="G248" s="80"/>
    </row>
    <row r="249" spans="3:7" x14ac:dyDescent="0.15">
      <c r="C249" s="80">
        <f t="shared" si="3"/>
        <v>19805</v>
      </c>
      <c r="D249" s="111" t="s">
        <v>608</v>
      </c>
      <c r="E249" s="112" t="s">
        <v>432</v>
      </c>
      <c r="F249" s="128"/>
      <c r="G249" s="80"/>
    </row>
    <row r="250" spans="3:7" x14ac:dyDescent="0.15">
      <c r="C250" s="80">
        <f t="shared" si="3"/>
        <v>19806</v>
      </c>
      <c r="D250" s="111" t="s">
        <v>608</v>
      </c>
      <c r="E250" s="112" t="s">
        <v>433</v>
      </c>
      <c r="F250" s="129" t="s">
        <v>609</v>
      </c>
      <c r="G250" s="80"/>
    </row>
    <row r="251" spans="3:7" x14ac:dyDescent="0.15">
      <c r="C251" s="80">
        <f t="shared" si="3"/>
        <v>19807</v>
      </c>
      <c r="D251" s="111" t="s">
        <v>608</v>
      </c>
      <c r="E251" s="112" t="s">
        <v>434</v>
      </c>
      <c r="F251" s="113" t="s">
        <v>435</v>
      </c>
      <c r="G251" s="80"/>
    </row>
    <row r="252" spans="3:7" x14ac:dyDescent="0.15">
      <c r="C252" s="80">
        <f t="shared" si="3"/>
        <v>19808</v>
      </c>
      <c r="D252" s="111" t="s">
        <v>608</v>
      </c>
      <c r="E252" s="112" t="s">
        <v>436</v>
      </c>
      <c r="F252" s="113" t="s">
        <v>437</v>
      </c>
      <c r="G252" s="80"/>
    </row>
    <row r="253" spans="3:7" x14ac:dyDescent="0.15">
      <c r="C253" s="80">
        <f t="shared" si="3"/>
        <v>19899</v>
      </c>
      <c r="D253" s="121" t="s">
        <v>608</v>
      </c>
      <c r="E253" s="122" t="s">
        <v>416</v>
      </c>
      <c r="F253" s="123" t="s">
        <v>610</v>
      </c>
      <c r="G253" s="80"/>
    </row>
    <row r="254" spans="3:7" ht="13.5" customHeight="1" x14ac:dyDescent="0.15">
      <c r="C254" s="80">
        <f t="shared" si="3"/>
        <v>19901</v>
      </c>
      <c r="D254" s="108" t="s">
        <v>611</v>
      </c>
      <c r="E254" s="124" t="s">
        <v>438</v>
      </c>
      <c r="F254" s="125"/>
      <c r="G254" s="80"/>
    </row>
    <row r="255" spans="3:7" x14ac:dyDescent="0.15">
      <c r="C255" s="80">
        <f t="shared" si="3"/>
        <v>19902</v>
      </c>
      <c r="D255" s="111" t="s">
        <v>611</v>
      </c>
      <c r="E255" s="112" t="s">
        <v>439</v>
      </c>
      <c r="F255" s="113"/>
      <c r="G255" s="80"/>
    </row>
    <row r="256" spans="3:7" x14ac:dyDescent="0.15">
      <c r="C256" s="80">
        <f t="shared" si="3"/>
        <v>19903</v>
      </c>
      <c r="D256" s="111" t="s">
        <v>611</v>
      </c>
      <c r="E256" s="112" t="s">
        <v>440</v>
      </c>
      <c r="F256" s="113"/>
      <c r="G256" s="80"/>
    </row>
    <row r="257" spans="3:7" x14ac:dyDescent="0.15">
      <c r="C257" s="80">
        <f t="shared" si="3"/>
        <v>19904</v>
      </c>
      <c r="D257" s="111" t="s">
        <v>611</v>
      </c>
      <c r="E257" s="112" t="s">
        <v>441</v>
      </c>
      <c r="F257" s="113"/>
      <c r="G257" s="80"/>
    </row>
    <row r="258" spans="3:7" x14ac:dyDescent="0.15">
      <c r="C258" s="80">
        <f t="shared" si="3"/>
        <v>19999</v>
      </c>
      <c r="D258" s="115" t="s">
        <v>611</v>
      </c>
      <c r="E258" s="116" t="s">
        <v>416</v>
      </c>
      <c r="F258" s="117"/>
      <c r="G258" s="80"/>
    </row>
    <row r="259" spans="3:7" ht="13.5" customHeight="1" x14ac:dyDescent="0.15">
      <c r="C259" s="80">
        <f t="shared" si="3"/>
        <v>20001</v>
      </c>
      <c r="D259" s="118" t="s">
        <v>612</v>
      </c>
      <c r="E259" s="119" t="s">
        <v>442</v>
      </c>
      <c r="F259" s="120"/>
      <c r="G259" s="80"/>
    </row>
    <row r="260" spans="3:7" x14ac:dyDescent="0.15">
      <c r="C260" s="80">
        <f t="shared" ref="C260:C314" si="4">CODE($D260)*100+VALUE(LEFT($E260,2))</f>
        <v>20002</v>
      </c>
      <c r="D260" s="111" t="s">
        <v>612</v>
      </c>
      <c r="E260" s="112" t="s">
        <v>443</v>
      </c>
      <c r="F260" s="113"/>
      <c r="G260" s="80"/>
    </row>
    <row r="261" spans="3:7" x14ac:dyDescent="0.15">
      <c r="C261" s="80">
        <f t="shared" si="4"/>
        <v>20003</v>
      </c>
      <c r="D261" s="111" t="s">
        <v>612</v>
      </c>
      <c r="E261" s="112" t="s">
        <v>444</v>
      </c>
      <c r="F261" s="113"/>
      <c r="G261" s="80"/>
    </row>
    <row r="262" spans="3:7" x14ac:dyDescent="0.15">
      <c r="C262" s="80">
        <f t="shared" si="4"/>
        <v>20004</v>
      </c>
      <c r="D262" s="111" t="s">
        <v>612</v>
      </c>
      <c r="E262" s="112" t="s">
        <v>445</v>
      </c>
      <c r="F262" s="113"/>
      <c r="G262" s="80"/>
    </row>
    <row r="263" spans="3:7" x14ac:dyDescent="0.15">
      <c r="C263" s="80">
        <f t="shared" si="4"/>
        <v>20005</v>
      </c>
      <c r="D263" s="111" t="s">
        <v>612</v>
      </c>
      <c r="E263" s="112" t="s">
        <v>446</v>
      </c>
      <c r="F263" s="113"/>
      <c r="G263" s="80"/>
    </row>
    <row r="264" spans="3:7" x14ac:dyDescent="0.15">
      <c r="C264" s="80">
        <f t="shared" si="4"/>
        <v>20099</v>
      </c>
      <c r="D264" s="121" t="s">
        <v>612</v>
      </c>
      <c r="E264" s="122" t="s">
        <v>416</v>
      </c>
      <c r="F264" s="123"/>
      <c r="G264" s="80"/>
    </row>
    <row r="265" spans="3:7" ht="13.5" customHeight="1" x14ac:dyDescent="0.15">
      <c r="C265" s="80">
        <f t="shared" si="4"/>
        <v>20101</v>
      </c>
      <c r="D265" s="108" t="s">
        <v>613</v>
      </c>
      <c r="E265" s="124" t="s">
        <v>447</v>
      </c>
      <c r="F265" s="125"/>
      <c r="G265" s="80"/>
    </row>
    <row r="266" spans="3:7" x14ac:dyDescent="0.15">
      <c r="C266" s="80">
        <f t="shared" si="4"/>
        <v>20102</v>
      </c>
      <c r="D266" s="111" t="s">
        <v>613</v>
      </c>
      <c r="E266" s="112" t="s">
        <v>448</v>
      </c>
      <c r="F266" s="113"/>
      <c r="G266" s="80"/>
    </row>
    <row r="267" spans="3:7" x14ac:dyDescent="0.15">
      <c r="C267" s="80">
        <f t="shared" si="4"/>
        <v>20103</v>
      </c>
      <c r="D267" s="111" t="s">
        <v>613</v>
      </c>
      <c r="E267" s="112" t="s">
        <v>449</v>
      </c>
      <c r="F267" s="113"/>
      <c r="G267" s="80"/>
    </row>
    <row r="268" spans="3:7" x14ac:dyDescent="0.15">
      <c r="C268" s="80">
        <f t="shared" si="4"/>
        <v>20104</v>
      </c>
      <c r="D268" s="111" t="s">
        <v>613</v>
      </c>
      <c r="E268" s="112" t="s">
        <v>450</v>
      </c>
      <c r="F268" s="113"/>
      <c r="G268" s="80"/>
    </row>
    <row r="269" spans="3:7" x14ac:dyDescent="0.15">
      <c r="C269" s="80">
        <f t="shared" si="4"/>
        <v>20199</v>
      </c>
      <c r="D269" s="115" t="s">
        <v>613</v>
      </c>
      <c r="E269" s="116" t="s">
        <v>416</v>
      </c>
      <c r="F269" s="117"/>
      <c r="G269" s="80"/>
    </row>
    <row r="270" spans="3:7" ht="13.5" customHeight="1" x14ac:dyDescent="0.15">
      <c r="C270" s="80">
        <f t="shared" si="4"/>
        <v>20201</v>
      </c>
      <c r="D270" s="118" t="s">
        <v>614</v>
      </c>
      <c r="E270" s="119" t="s">
        <v>451</v>
      </c>
      <c r="F270" s="120"/>
      <c r="G270" s="80"/>
    </row>
    <row r="271" spans="3:7" x14ac:dyDescent="0.15">
      <c r="C271" s="80">
        <f t="shared" si="4"/>
        <v>20202</v>
      </c>
      <c r="D271" s="111" t="s">
        <v>614</v>
      </c>
      <c r="E271" s="112" t="s">
        <v>452</v>
      </c>
      <c r="F271" s="113"/>
      <c r="G271" s="80"/>
    </row>
    <row r="272" spans="3:7" x14ac:dyDescent="0.15">
      <c r="C272" s="80">
        <f t="shared" si="4"/>
        <v>20203</v>
      </c>
      <c r="D272" s="111" t="s">
        <v>614</v>
      </c>
      <c r="E272" s="112" t="s">
        <v>453</v>
      </c>
      <c r="F272" s="113"/>
      <c r="G272" s="80"/>
    </row>
    <row r="273" spans="3:7" x14ac:dyDescent="0.15">
      <c r="C273" s="80">
        <f t="shared" si="4"/>
        <v>20299</v>
      </c>
      <c r="D273" s="121" t="s">
        <v>614</v>
      </c>
      <c r="E273" s="122" t="s">
        <v>416</v>
      </c>
      <c r="F273" s="123"/>
      <c r="G273" s="80"/>
    </row>
    <row r="274" spans="3:7" ht="13.5" customHeight="1" x14ac:dyDescent="0.15">
      <c r="C274" s="80">
        <f t="shared" si="4"/>
        <v>20301</v>
      </c>
      <c r="D274" s="108" t="s">
        <v>615</v>
      </c>
      <c r="E274" s="124" t="s">
        <v>454</v>
      </c>
      <c r="F274" s="125"/>
      <c r="G274" s="80"/>
    </row>
    <row r="275" spans="3:7" x14ac:dyDescent="0.15">
      <c r="C275" s="80">
        <f t="shared" si="4"/>
        <v>20302</v>
      </c>
      <c r="D275" s="111" t="s">
        <v>615</v>
      </c>
      <c r="E275" s="112" t="s">
        <v>455</v>
      </c>
      <c r="F275" s="113"/>
      <c r="G275" s="80"/>
    </row>
    <row r="276" spans="3:7" x14ac:dyDescent="0.15">
      <c r="C276" s="80">
        <f t="shared" si="4"/>
        <v>20303</v>
      </c>
      <c r="D276" s="111" t="s">
        <v>615</v>
      </c>
      <c r="E276" s="112" t="s">
        <v>456</v>
      </c>
      <c r="F276" s="113"/>
      <c r="G276" s="80"/>
    </row>
    <row r="277" spans="3:7" x14ac:dyDescent="0.15">
      <c r="C277" s="80">
        <f t="shared" si="4"/>
        <v>20304</v>
      </c>
      <c r="D277" s="111" t="s">
        <v>615</v>
      </c>
      <c r="E277" s="112" t="s">
        <v>457</v>
      </c>
      <c r="F277" s="113"/>
      <c r="G277" s="80"/>
    </row>
    <row r="278" spans="3:7" x14ac:dyDescent="0.15">
      <c r="C278" s="80">
        <f t="shared" si="4"/>
        <v>20305</v>
      </c>
      <c r="D278" s="111" t="s">
        <v>615</v>
      </c>
      <c r="E278" s="112" t="s">
        <v>458</v>
      </c>
      <c r="F278" s="113"/>
      <c r="G278" s="80"/>
    </row>
    <row r="279" spans="3:7" x14ac:dyDescent="0.15">
      <c r="C279" s="80">
        <f t="shared" si="4"/>
        <v>20306</v>
      </c>
      <c r="D279" s="111" t="s">
        <v>615</v>
      </c>
      <c r="E279" s="112" t="s">
        <v>459</v>
      </c>
      <c r="F279" s="113"/>
      <c r="G279" s="80"/>
    </row>
    <row r="280" spans="3:7" x14ac:dyDescent="0.15">
      <c r="C280" s="80">
        <f t="shared" si="4"/>
        <v>20307</v>
      </c>
      <c r="D280" s="111" t="s">
        <v>615</v>
      </c>
      <c r="E280" s="112" t="s">
        <v>460</v>
      </c>
      <c r="F280" s="113"/>
      <c r="G280" s="80"/>
    </row>
    <row r="281" spans="3:7" x14ac:dyDescent="0.15">
      <c r="C281" s="80">
        <f t="shared" si="4"/>
        <v>20308</v>
      </c>
      <c r="D281" s="111" t="s">
        <v>615</v>
      </c>
      <c r="E281" s="112" t="s">
        <v>461</v>
      </c>
      <c r="F281" s="113"/>
      <c r="G281" s="80"/>
    </row>
    <row r="282" spans="3:7" x14ac:dyDescent="0.15">
      <c r="C282" s="80">
        <f t="shared" si="4"/>
        <v>20309</v>
      </c>
      <c r="D282" s="111" t="s">
        <v>615</v>
      </c>
      <c r="E282" s="112" t="s">
        <v>462</v>
      </c>
      <c r="F282" s="113"/>
      <c r="G282" s="80"/>
    </row>
    <row r="283" spans="3:7" x14ac:dyDescent="0.15">
      <c r="C283" s="80">
        <f t="shared" si="4"/>
        <v>20310</v>
      </c>
      <c r="D283" s="111" t="s">
        <v>615</v>
      </c>
      <c r="E283" s="112" t="s">
        <v>463</v>
      </c>
      <c r="F283" s="113"/>
      <c r="G283" s="80"/>
    </row>
    <row r="284" spans="3:7" x14ac:dyDescent="0.15">
      <c r="C284" s="80">
        <f t="shared" si="4"/>
        <v>20311</v>
      </c>
      <c r="D284" s="111" t="s">
        <v>615</v>
      </c>
      <c r="E284" s="112" t="s">
        <v>464</v>
      </c>
      <c r="F284" s="113"/>
      <c r="G284" s="80"/>
    </row>
    <row r="285" spans="3:7" x14ac:dyDescent="0.15">
      <c r="C285" s="80">
        <f t="shared" si="4"/>
        <v>20399</v>
      </c>
      <c r="D285" s="115" t="s">
        <v>615</v>
      </c>
      <c r="E285" s="116" t="s">
        <v>416</v>
      </c>
      <c r="F285" s="117"/>
      <c r="G285" s="80"/>
    </row>
    <row r="286" spans="3:7" ht="13.5" customHeight="1" x14ac:dyDescent="0.15">
      <c r="C286" s="80">
        <f t="shared" si="4"/>
        <v>20401</v>
      </c>
      <c r="D286" s="118" t="s">
        <v>616</v>
      </c>
      <c r="E286" s="119" t="s">
        <v>465</v>
      </c>
      <c r="F286" s="120" t="s">
        <v>466</v>
      </c>
      <c r="G286" s="80"/>
    </row>
    <row r="287" spans="3:7" x14ac:dyDescent="0.15">
      <c r="C287" s="80">
        <f t="shared" si="4"/>
        <v>20499</v>
      </c>
      <c r="D287" s="121" t="s">
        <v>616</v>
      </c>
      <c r="E287" s="122" t="s">
        <v>416</v>
      </c>
      <c r="F287" s="123"/>
      <c r="G287" s="80"/>
    </row>
    <row r="288" spans="3:7" ht="13.5" customHeight="1" x14ac:dyDescent="0.15">
      <c r="C288" s="80">
        <f t="shared" si="4"/>
        <v>20501</v>
      </c>
      <c r="D288" s="108" t="s">
        <v>617</v>
      </c>
      <c r="E288" s="124" t="s">
        <v>467</v>
      </c>
      <c r="F288" s="125"/>
      <c r="G288" s="80"/>
    </row>
    <row r="289" spans="3:7" x14ac:dyDescent="0.15">
      <c r="C289" s="80">
        <f t="shared" si="4"/>
        <v>20502</v>
      </c>
      <c r="D289" s="111" t="s">
        <v>617</v>
      </c>
      <c r="E289" s="112" t="s">
        <v>468</v>
      </c>
      <c r="F289" s="113"/>
      <c r="G289" s="80"/>
    </row>
    <row r="290" spans="3:7" x14ac:dyDescent="0.15">
      <c r="C290" s="80">
        <f t="shared" si="4"/>
        <v>20503</v>
      </c>
      <c r="D290" s="111" t="s">
        <v>617</v>
      </c>
      <c r="E290" s="112" t="s">
        <v>469</v>
      </c>
      <c r="F290" s="113"/>
      <c r="G290" s="80"/>
    </row>
    <row r="291" spans="3:7" x14ac:dyDescent="0.15">
      <c r="C291" s="80">
        <f t="shared" si="4"/>
        <v>20504</v>
      </c>
      <c r="D291" s="111" t="s">
        <v>617</v>
      </c>
      <c r="E291" s="112" t="s">
        <v>470</v>
      </c>
      <c r="F291" s="113"/>
      <c r="G291" s="80"/>
    </row>
    <row r="292" spans="3:7" x14ac:dyDescent="0.15">
      <c r="C292" s="80">
        <f t="shared" si="4"/>
        <v>20599</v>
      </c>
      <c r="D292" s="115" t="s">
        <v>617</v>
      </c>
      <c r="E292" s="116" t="s">
        <v>416</v>
      </c>
      <c r="F292" s="117"/>
      <c r="G292" s="80"/>
    </row>
    <row r="293" spans="3:7" ht="13.5" customHeight="1" x14ac:dyDescent="0.15">
      <c r="C293" s="80">
        <f t="shared" si="4"/>
        <v>20601</v>
      </c>
      <c r="D293" s="118" t="s">
        <v>618</v>
      </c>
      <c r="E293" s="119" t="s">
        <v>471</v>
      </c>
      <c r="F293" s="120"/>
      <c r="G293" s="80"/>
    </row>
    <row r="294" spans="3:7" x14ac:dyDescent="0.15">
      <c r="C294" s="80">
        <f t="shared" si="4"/>
        <v>20602</v>
      </c>
      <c r="D294" s="111" t="s">
        <v>618</v>
      </c>
      <c r="E294" s="112" t="s">
        <v>472</v>
      </c>
      <c r="F294" s="113"/>
      <c r="G294" s="80"/>
    </row>
    <row r="295" spans="3:7" x14ac:dyDescent="0.15">
      <c r="C295" s="80">
        <f t="shared" si="4"/>
        <v>20603</v>
      </c>
      <c r="D295" s="111" t="s">
        <v>618</v>
      </c>
      <c r="E295" s="112" t="s">
        <v>473</v>
      </c>
      <c r="F295" s="113"/>
      <c r="G295" s="80"/>
    </row>
    <row r="296" spans="3:7" x14ac:dyDescent="0.15">
      <c r="C296" s="80">
        <f t="shared" si="4"/>
        <v>20699</v>
      </c>
      <c r="D296" s="121" t="s">
        <v>618</v>
      </c>
      <c r="E296" s="122" t="s">
        <v>416</v>
      </c>
      <c r="F296" s="123"/>
      <c r="G296" s="80"/>
    </row>
    <row r="297" spans="3:7" ht="13.5" customHeight="1" x14ac:dyDescent="0.15">
      <c r="C297" s="80">
        <f t="shared" si="4"/>
        <v>20701</v>
      </c>
      <c r="D297" s="108" t="s">
        <v>619</v>
      </c>
      <c r="E297" s="124" t="s">
        <v>474</v>
      </c>
      <c r="F297" s="125"/>
      <c r="G297" s="80"/>
    </row>
    <row r="298" spans="3:7" x14ac:dyDescent="0.15">
      <c r="C298" s="80">
        <f t="shared" si="4"/>
        <v>20702</v>
      </c>
      <c r="D298" s="111" t="s">
        <v>619</v>
      </c>
      <c r="E298" s="112" t="s">
        <v>475</v>
      </c>
      <c r="F298" s="113"/>
      <c r="G298" s="80"/>
    </row>
    <row r="299" spans="3:7" x14ac:dyDescent="0.15">
      <c r="C299" s="80">
        <f t="shared" si="4"/>
        <v>20703</v>
      </c>
      <c r="D299" s="111" t="s">
        <v>619</v>
      </c>
      <c r="E299" s="112" t="s">
        <v>476</v>
      </c>
      <c r="F299" s="113"/>
      <c r="G299" s="80"/>
    </row>
    <row r="300" spans="3:7" x14ac:dyDescent="0.15">
      <c r="C300" s="80">
        <f t="shared" si="4"/>
        <v>20704</v>
      </c>
      <c r="D300" s="111" t="s">
        <v>619</v>
      </c>
      <c r="E300" s="112" t="s">
        <v>477</v>
      </c>
      <c r="F300" s="113"/>
      <c r="G300" s="80"/>
    </row>
    <row r="301" spans="3:7" x14ac:dyDescent="0.15">
      <c r="C301" s="80">
        <f t="shared" si="4"/>
        <v>20799</v>
      </c>
      <c r="D301" s="115" t="s">
        <v>619</v>
      </c>
      <c r="E301" s="116" t="s">
        <v>416</v>
      </c>
      <c r="F301" s="117"/>
      <c r="G301" s="80"/>
    </row>
    <row r="302" spans="3:7" ht="13.5" customHeight="1" x14ac:dyDescent="0.15">
      <c r="C302" s="80">
        <f t="shared" si="4"/>
        <v>20801</v>
      </c>
      <c r="D302" s="118" t="s">
        <v>620</v>
      </c>
      <c r="E302" s="119" t="s">
        <v>478</v>
      </c>
      <c r="F302" s="120" t="s">
        <v>479</v>
      </c>
      <c r="G302" s="80"/>
    </row>
    <row r="303" spans="3:7" x14ac:dyDescent="0.15">
      <c r="C303" s="80">
        <f t="shared" si="4"/>
        <v>20802</v>
      </c>
      <c r="D303" s="111" t="s">
        <v>620</v>
      </c>
      <c r="E303" s="112" t="s">
        <v>480</v>
      </c>
      <c r="F303" s="113" t="s">
        <v>481</v>
      </c>
      <c r="G303" s="80"/>
    </row>
    <row r="304" spans="3:7" x14ac:dyDescent="0.15">
      <c r="C304" s="80">
        <f t="shared" si="4"/>
        <v>20899</v>
      </c>
      <c r="D304" s="121" t="s">
        <v>620</v>
      </c>
      <c r="E304" s="122" t="s">
        <v>416</v>
      </c>
      <c r="F304" s="123"/>
      <c r="G304" s="80"/>
    </row>
    <row r="305" spans="3:7" ht="13.5" customHeight="1" x14ac:dyDescent="0.15">
      <c r="C305" s="80">
        <f t="shared" si="4"/>
        <v>20901</v>
      </c>
      <c r="D305" s="108" t="s">
        <v>621</v>
      </c>
      <c r="E305" s="124" t="s">
        <v>482</v>
      </c>
      <c r="F305" s="125"/>
      <c r="G305" s="80"/>
    </row>
    <row r="306" spans="3:7" x14ac:dyDescent="0.15">
      <c r="C306" s="80">
        <f t="shared" si="4"/>
        <v>20902</v>
      </c>
      <c r="D306" s="111" t="s">
        <v>621</v>
      </c>
      <c r="E306" s="112" t="s">
        <v>483</v>
      </c>
      <c r="F306" s="113"/>
      <c r="G306" s="80"/>
    </row>
    <row r="307" spans="3:7" x14ac:dyDescent="0.15">
      <c r="C307" s="80">
        <f t="shared" si="4"/>
        <v>20903</v>
      </c>
      <c r="D307" s="111" t="s">
        <v>621</v>
      </c>
      <c r="E307" s="112" t="s">
        <v>484</v>
      </c>
      <c r="F307" s="113"/>
      <c r="G307" s="80"/>
    </row>
    <row r="308" spans="3:7" x14ac:dyDescent="0.15">
      <c r="C308" s="80">
        <f t="shared" si="4"/>
        <v>20904</v>
      </c>
      <c r="D308" s="111" t="s">
        <v>621</v>
      </c>
      <c r="E308" s="112" t="s">
        <v>485</v>
      </c>
      <c r="F308" s="113" t="s">
        <v>486</v>
      </c>
      <c r="G308" s="80"/>
    </row>
    <row r="309" spans="3:7" x14ac:dyDescent="0.15">
      <c r="C309" s="80">
        <f t="shared" si="4"/>
        <v>20905</v>
      </c>
      <c r="D309" s="111" t="s">
        <v>621</v>
      </c>
      <c r="E309" s="112" t="s">
        <v>487</v>
      </c>
      <c r="F309" s="113"/>
      <c r="G309" s="80"/>
    </row>
    <row r="310" spans="3:7" x14ac:dyDescent="0.15">
      <c r="C310" s="80">
        <f t="shared" si="4"/>
        <v>20906</v>
      </c>
      <c r="D310" s="111" t="s">
        <v>621</v>
      </c>
      <c r="E310" s="112" t="s">
        <v>488</v>
      </c>
      <c r="F310" s="113"/>
      <c r="G310" s="80"/>
    </row>
    <row r="311" spans="3:7" x14ac:dyDescent="0.15">
      <c r="C311" s="80">
        <f t="shared" si="4"/>
        <v>20907</v>
      </c>
      <c r="D311" s="111" t="s">
        <v>621</v>
      </c>
      <c r="E311" s="112" t="s">
        <v>489</v>
      </c>
      <c r="F311" s="113"/>
      <c r="G311" s="80"/>
    </row>
    <row r="312" spans="3:7" x14ac:dyDescent="0.15">
      <c r="C312" s="80">
        <f t="shared" si="4"/>
        <v>20908</v>
      </c>
      <c r="D312" s="111" t="s">
        <v>621</v>
      </c>
      <c r="E312" s="112" t="s">
        <v>490</v>
      </c>
      <c r="F312" s="113"/>
      <c r="G312" s="80"/>
    </row>
    <row r="313" spans="3:7" x14ac:dyDescent="0.15">
      <c r="C313" s="80">
        <f t="shared" si="4"/>
        <v>20999</v>
      </c>
      <c r="D313" s="115" t="s">
        <v>621</v>
      </c>
      <c r="E313" s="116" t="s">
        <v>416</v>
      </c>
      <c r="F313" s="117"/>
      <c r="G313" s="80"/>
    </row>
    <row r="314" spans="3:7" x14ac:dyDescent="0.15">
      <c r="C314" s="80">
        <f t="shared" si="4"/>
        <v>21001</v>
      </c>
      <c r="D314" s="130" t="s">
        <v>622</v>
      </c>
      <c r="E314" s="131" t="s">
        <v>491</v>
      </c>
      <c r="F314" s="132"/>
      <c r="G314" s="80"/>
    </row>
  </sheetData>
  <sheetProtection selectLockedCells="1"/>
  <mergeCells count="2">
    <mergeCell ref="A3:A28"/>
    <mergeCell ref="A29:A62"/>
  </mergeCells>
  <phoneticPr fontId="2"/>
  <pageMargins left="0.7" right="0.7" top="0.75" bottom="0.75" header="0.3" footer="0.3"/>
  <pageSetup paperSize="9" orientation="portrait" verticalDpi="0"/>
  <rowBreaks count="3" manualBreakCount="3">
    <brk id="54" min="3" max="6" man="1"/>
    <brk id="108" min="3" max="6" man="1"/>
    <brk id="273" min="3"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No1"/>
  <dimension ref="A1:L182"/>
  <sheetViews>
    <sheetView showGridLines="0" view="pageBreakPreview" zoomScaleNormal="100" zoomScaleSheetLayoutView="100" workbookViewId="0">
      <selection activeCell="C34" sqref="C34"/>
    </sheetView>
  </sheetViews>
  <sheetFormatPr defaultRowHeight="13.5" x14ac:dyDescent="0.15"/>
  <cols>
    <col min="1" max="1" width="4" style="73" customWidth="1"/>
    <col min="2" max="10" width="9.625" style="73" customWidth="1"/>
    <col min="11" max="11" width="4.125" style="73" customWidth="1"/>
    <col min="12" max="26" width="9.5" style="73" customWidth="1"/>
    <col min="27" max="256" width="9" style="73"/>
    <col min="257" max="257" width="4" style="73" customWidth="1"/>
    <col min="258" max="266" width="9.625" style="73" customWidth="1"/>
    <col min="267" max="267" width="4.125" style="73" customWidth="1"/>
    <col min="268" max="282" width="9.5" style="73" customWidth="1"/>
    <col min="283" max="512" width="9" style="73"/>
    <col min="513" max="513" width="4" style="73" customWidth="1"/>
    <col min="514" max="522" width="9.625" style="73" customWidth="1"/>
    <col min="523" max="523" width="4.125" style="73" customWidth="1"/>
    <col min="524" max="538" width="9.5" style="73" customWidth="1"/>
    <col min="539" max="768" width="9" style="73"/>
    <col min="769" max="769" width="4" style="73" customWidth="1"/>
    <col min="770" max="778" width="9.625" style="73" customWidth="1"/>
    <col min="779" max="779" width="4.125" style="73" customWidth="1"/>
    <col min="780" max="794" width="9.5" style="73" customWidth="1"/>
    <col min="795" max="1024" width="9" style="73"/>
    <col min="1025" max="1025" width="4" style="73" customWidth="1"/>
    <col min="1026" max="1034" width="9.625" style="73" customWidth="1"/>
    <col min="1035" max="1035" width="4.125" style="73" customWidth="1"/>
    <col min="1036" max="1050" width="9.5" style="73" customWidth="1"/>
    <col min="1051" max="1280" width="9" style="73"/>
    <col min="1281" max="1281" width="4" style="73" customWidth="1"/>
    <col min="1282" max="1290" width="9.625" style="73" customWidth="1"/>
    <col min="1291" max="1291" width="4.125" style="73" customWidth="1"/>
    <col min="1292" max="1306" width="9.5" style="73" customWidth="1"/>
    <col min="1307" max="1536" width="9" style="73"/>
    <col min="1537" max="1537" width="4" style="73" customWidth="1"/>
    <col min="1538" max="1546" width="9.625" style="73" customWidth="1"/>
    <col min="1547" max="1547" width="4.125" style="73" customWidth="1"/>
    <col min="1548" max="1562" width="9.5" style="73" customWidth="1"/>
    <col min="1563" max="1792" width="9" style="73"/>
    <col min="1793" max="1793" width="4" style="73" customWidth="1"/>
    <col min="1794" max="1802" width="9.625" style="73" customWidth="1"/>
    <col min="1803" max="1803" width="4.125" style="73" customWidth="1"/>
    <col min="1804" max="1818" width="9.5" style="73" customWidth="1"/>
    <col min="1819" max="2048" width="9" style="73"/>
    <col min="2049" max="2049" width="4" style="73" customWidth="1"/>
    <col min="2050" max="2058" width="9.625" style="73" customWidth="1"/>
    <col min="2059" max="2059" width="4.125" style="73" customWidth="1"/>
    <col min="2060" max="2074" width="9.5" style="73" customWidth="1"/>
    <col min="2075" max="2304" width="9" style="73"/>
    <col min="2305" max="2305" width="4" style="73" customWidth="1"/>
    <col min="2306" max="2314" width="9.625" style="73" customWidth="1"/>
    <col min="2315" max="2315" width="4.125" style="73" customWidth="1"/>
    <col min="2316" max="2330" width="9.5" style="73" customWidth="1"/>
    <col min="2331" max="2560" width="9" style="73"/>
    <col min="2561" max="2561" width="4" style="73" customWidth="1"/>
    <col min="2562" max="2570" width="9.625" style="73" customWidth="1"/>
    <col min="2571" max="2571" width="4.125" style="73" customWidth="1"/>
    <col min="2572" max="2586" width="9.5" style="73" customWidth="1"/>
    <col min="2587" max="2816" width="9" style="73"/>
    <col min="2817" max="2817" width="4" style="73" customWidth="1"/>
    <col min="2818" max="2826" width="9.625" style="73" customWidth="1"/>
    <col min="2827" max="2827" width="4.125" style="73" customWidth="1"/>
    <col min="2828" max="2842" width="9.5" style="73" customWidth="1"/>
    <col min="2843" max="3072" width="9" style="73"/>
    <col min="3073" max="3073" width="4" style="73" customWidth="1"/>
    <col min="3074" max="3082" width="9.625" style="73" customWidth="1"/>
    <col min="3083" max="3083" width="4.125" style="73" customWidth="1"/>
    <col min="3084" max="3098" width="9.5" style="73" customWidth="1"/>
    <col min="3099" max="3328" width="9" style="73"/>
    <col min="3329" max="3329" width="4" style="73" customWidth="1"/>
    <col min="3330" max="3338" width="9.625" style="73" customWidth="1"/>
    <col min="3339" max="3339" width="4.125" style="73" customWidth="1"/>
    <col min="3340" max="3354" width="9.5" style="73" customWidth="1"/>
    <col min="3355" max="3584" width="9" style="73"/>
    <col min="3585" max="3585" width="4" style="73" customWidth="1"/>
    <col min="3586" max="3594" width="9.625" style="73" customWidth="1"/>
    <col min="3595" max="3595" width="4.125" style="73" customWidth="1"/>
    <col min="3596" max="3610" width="9.5" style="73" customWidth="1"/>
    <col min="3611" max="3840" width="9" style="73"/>
    <col min="3841" max="3841" width="4" style="73" customWidth="1"/>
    <col min="3842" max="3850" width="9.625" style="73" customWidth="1"/>
    <col min="3851" max="3851" width="4.125" style="73" customWidth="1"/>
    <col min="3852" max="3866" width="9.5" style="73" customWidth="1"/>
    <col min="3867" max="4096" width="9" style="73"/>
    <col min="4097" max="4097" width="4" style="73" customWidth="1"/>
    <col min="4098" max="4106" width="9.625" style="73" customWidth="1"/>
    <col min="4107" max="4107" width="4.125" style="73" customWidth="1"/>
    <col min="4108" max="4122" width="9.5" style="73" customWidth="1"/>
    <col min="4123" max="4352" width="9" style="73"/>
    <col min="4353" max="4353" width="4" style="73" customWidth="1"/>
    <col min="4354" max="4362" width="9.625" style="73" customWidth="1"/>
    <col min="4363" max="4363" width="4.125" style="73" customWidth="1"/>
    <col min="4364" max="4378" width="9.5" style="73" customWidth="1"/>
    <col min="4379" max="4608" width="9" style="73"/>
    <col min="4609" max="4609" width="4" style="73" customWidth="1"/>
    <col min="4610" max="4618" width="9.625" style="73" customWidth="1"/>
    <col min="4619" max="4619" width="4.125" style="73" customWidth="1"/>
    <col min="4620" max="4634" width="9.5" style="73" customWidth="1"/>
    <col min="4635" max="4864" width="9" style="73"/>
    <col min="4865" max="4865" width="4" style="73" customWidth="1"/>
    <col min="4866" max="4874" width="9.625" style="73" customWidth="1"/>
    <col min="4875" max="4875" width="4.125" style="73" customWidth="1"/>
    <col min="4876" max="4890" width="9.5" style="73" customWidth="1"/>
    <col min="4891" max="5120" width="9" style="73"/>
    <col min="5121" max="5121" width="4" style="73" customWidth="1"/>
    <col min="5122" max="5130" width="9.625" style="73" customWidth="1"/>
    <col min="5131" max="5131" width="4.125" style="73" customWidth="1"/>
    <col min="5132" max="5146" width="9.5" style="73" customWidth="1"/>
    <col min="5147" max="5376" width="9" style="73"/>
    <col min="5377" max="5377" width="4" style="73" customWidth="1"/>
    <col min="5378" max="5386" width="9.625" style="73" customWidth="1"/>
    <col min="5387" max="5387" width="4.125" style="73" customWidth="1"/>
    <col min="5388" max="5402" width="9.5" style="73" customWidth="1"/>
    <col min="5403" max="5632" width="9" style="73"/>
    <col min="5633" max="5633" width="4" style="73" customWidth="1"/>
    <col min="5634" max="5642" width="9.625" style="73" customWidth="1"/>
    <col min="5643" max="5643" width="4.125" style="73" customWidth="1"/>
    <col min="5644" max="5658" width="9.5" style="73" customWidth="1"/>
    <col min="5659" max="5888" width="9" style="73"/>
    <col min="5889" max="5889" width="4" style="73" customWidth="1"/>
    <col min="5890" max="5898" width="9.625" style="73" customWidth="1"/>
    <col min="5899" max="5899" width="4.125" style="73" customWidth="1"/>
    <col min="5900" max="5914" width="9.5" style="73" customWidth="1"/>
    <col min="5915" max="6144" width="9" style="73"/>
    <col min="6145" max="6145" width="4" style="73" customWidth="1"/>
    <col min="6146" max="6154" width="9.625" style="73" customWidth="1"/>
    <col min="6155" max="6155" width="4.125" style="73" customWidth="1"/>
    <col min="6156" max="6170" width="9.5" style="73" customWidth="1"/>
    <col min="6171" max="6400" width="9" style="73"/>
    <col min="6401" max="6401" width="4" style="73" customWidth="1"/>
    <col min="6402" max="6410" width="9.625" style="73" customWidth="1"/>
    <col min="6411" max="6411" width="4.125" style="73" customWidth="1"/>
    <col min="6412" max="6426" width="9.5" style="73" customWidth="1"/>
    <col min="6427" max="6656" width="9" style="73"/>
    <col min="6657" max="6657" width="4" style="73" customWidth="1"/>
    <col min="6658" max="6666" width="9.625" style="73" customWidth="1"/>
    <col min="6667" max="6667" width="4.125" style="73" customWidth="1"/>
    <col min="6668" max="6682" width="9.5" style="73" customWidth="1"/>
    <col min="6683" max="6912" width="9" style="73"/>
    <col min="6913" max="6913" width="4" style="73" customWidth="1"/>
    <col min="6914" max="6922" width="9.625" style="73" customWidth="1"/>
    <col min="6923" max="6923" width="4.125" style="73" customWidth="1"/>
    <col min="6924" max="6938" width="9.5" style="73" customWidth="1"/>
    <col min="6939" max="7168" width="9" style="73"/>
    <col min="7169" max="7169" width="4" style="73" customWidth="1"/>
    <col min="7170" max="7178" width="9.625" style="73" customWidth="1"/>
    <col min="7179" max="7179" width="4.125" style="73" customWidth="1"/>
    <col min="7180" max="7194" width="9.5" style="73" customWidth="1"/>
    <col min="7195" max="7424" width="9" style="73"/>
    <col min="7425" max="7425" width="4" style="73" customWidth="1"/>
    <col min="7426" max="7434" width="9.625" style="73" customWidth="1"/>
    <col min="7435" max="7435" width="4.125" style="73" customWidth="1"/>
    <col min="7436" max="7450" width="9.5" style="73" customWidth="1"/>
    <col min="7451" max="7680" width="9" style="73"/>
    <col min="7681" max="7681" width="4" style="73" customWidth="1"/>
    <col min="7682" max="7690" width="9.625" style="73" customWidth="1"/>
    <col min="7691" max="7691" width="4.125" style="73" customWidth="1"/>
    <col min="7692" max="7706" width="9.5" style="73" customWidth="1"/>
    <col min="7707" max="7936" width="9" style="73"/>
    <col min="7937" max="7937" width="4" style="73" customWidth="1"/>
    <col min="7938" max="7946" width="9.625" style="73" customWidth="1"/>
    <col min="7947" max="7947" width="4.125" style="73" customWidth="1"/>
    <col min="7948" max="7962" width="9.5" style="73" customWidth="1"/>
    <col min="7963" max="8192" width="9" style="73"/>
    <col min="8193" max="8193" width="4" style="73" customWidth="1"/>
    <col min="8194" max="8202" width="9.625" style="73" customWidth="1"/>
    <col min="8203" max="8203" width="4.125" style="73" customWidth="1"/>
    <col min="8204" max="8218" width="9.5" style="73" customWidth="1"/>
    <col min="8219" max="8448" width="9" style="73"/>
    <col min="8449" max="8449" width="4" style="73" customWidth="1"/>
    <col min="8450" max="8458" width="9.625" style="73" customWidth="1"/>
    <col min="8459" max="8459" width="4.125" style="73" customWidth="1"/>
    <col min="8460" max="8474" width="9.5" style="73" customWidth="1"/>
    <col min="8475" max="8704" width="9" style="73"/>
    <col min="8705" max="8705" width="4" style="73" customWidth="1"/>
    <col min="8706" max="8714" width="9.625" style="73" customWidth="1"/>
    <col min="8715" max="8715" width="4.125" style="73" customWidth="1"/>
    <col min="8716" max="8730" width="9.5" style="73" customWidth="1"/>
    <col min="8731" max="8960" width="9" style="73"/>
    <col min="8961" max="8961" width="4" style="73" customWidth="1"/>
    <col min="8962" max="8970" width="9.625" style="73" customWidth="1"/>
    <col min="8971" max="8971" width="4.125" style="73" customWidth="1"/>
    <col min="8972" max="8986" width="9.5" style="73" customWidth="1"/>
    <col min="8987" max="9216" width="9" style="73"/>
    <col min="9217" max="9217" width="4" style="73" customWidth="1"/>
    <col min="9218" max="9226" width="9.625" style="73" customWidth="1"/>
    <col min="9227" max="9227" width="4.125" style="73" customWidth="1"/>
    <col min="9228" max="9242" width="9.5" style="73" customWidth="1"/>
    <col min="9243" max="9472" width="9" style="73"/>
    <col min="9473" max="9473" width="4" style="73" customWidth="1"/>
    <col min="9474" max="9482" width="9.625" style="73" customWidth="1"/>
    <col min="9483" max="9483" width="4.125" style="73" customWidth="1"/>
    <col min="9484" max="9498" width="9.5" style="73" customWidth="1"/>
    <col min="9499" max="9728" width="9" style="73"/>
    <col min="9729" max="9729" width="4" style="73" customWidth="1"/>
    <col min="9730" max="9738" width="9.625" style="73" customWidth="1"/>
    <col min="9739" max="9739" width="4.125" style="73" customWidth="1"/>
    <col min="9740" max="9754" width="9.5" style="73" customWidth="1"/>
    <col min="9755" max="9984" width="9" style="73"/>
    <col min="9985" max="9985" width="4" style="73" customWidth="1"/>
    <col min="9986" max="9994" width="9.625" style="73" customWidth="1"/>
    <col min="9995" max="9995" width="4.125" style="73" customWidth="1"/>
    <col min="9996" max="10010" width="9.5" style="73" customWidth="1"/>
    <col min="10011" max="10240" width="9" style="73"/>
    <col min="10241" max="10241" width="4" style="73" customWidth="1"/>
    <col min="10242" max="10250" width="9.625" style="73" customWidth="1"/>
    <col min="10251" max="10251" width="4.125" style="73" customWidth="1"/>
    <col min="10252" max="10266" width="9.5" style="73" customWidth="1"/>
    <col min="10267" max="10496" width="9" style="73"/>
    <col min="10497" max="10497" width="4" style="73" customWidth="1"/>
    <col min="10498" max="10506" width="9.625" style="73" customWidth="1"/>
    <col min="10507" max="10507" width="4.125" style="73" customWidth="1"/>
    <col min="10508" max="10522" width="9.5" style="73" customWidth="1"/>
    <col min="10523" max="10752" width="9" style="73"/>
    <col min="10753" max="10753" width="4" style="73" customWidth="1"/>
    <col min="10754" max="10762" width="9.625" style="73" customWidth="1"/>
    <col min="10763" max="10763" width="4.125" style="73" customWidth="1"/>
    <col min="10764" max="10778" width="9.5" style="73" customWidth="1"/>
    <col min="10779" max="11008" width="9" style="73"/>
    <col min="11009" max="11009" width="4" style="73" customWidth="1"/>
    <col min="11010" max="11018" width="9.625" style="73" customWidth="1"/>
    <col min="11019" max="11019" width="4.125" style="73" customWidth="1"/>
    <col min="11020" max="11034" width="9.5" style="73" customWidth="1"/>
    <col min="11035" max="11264" width="9" style="73"/>
    <col min="11265" max="11265" width="4" style="73" customWidth="1"/>
    <col min="11266" max="11274" width="9.625" style="73" customWidth="1"/>
    <col min="11275" max="11275" width="4.125" style="73" customWidth="1"/>
    <col min="11276" max="11290" width="9.5" style="73" customWidth="1"/>
    <col min="11291" max="11520" width="9" style="73"/>
    <col min="11521" max="11521" width="4" style="73" customWidth="1"/>
    <col min="11522" max="11530" width="9.625" style="73" customWidth="1"/>
    <col min="11531" max="11531" width="4.125" style="73" customWidth="1"/>
    <col min="11532" max="11546" width="9.5" style="73" customWidth="1"/>
    <col min="11547" max="11776" width="9" style="73"/>
    <col min="11777" max="11777" width="4" style="73" customWidth="1"/>
    <col min="11778" max="11786" width="9.625" style="73" customWidth="1"/>
    <col min="11787" max="11787" width="4.125" style="73" customWidth="1"/>
    <col min="11788" max="11802" width="9.5" style="73" customWidth="1"/>
    <col min="11803" max="12032" width="9" style="73"/>
    <col min="12033" max="12033" width="4" style="73" customWidth="1"/>
    <col min="12034" max="12042" width="9.625" style="73" customWidth="1"/>
    <col min="12043" max="12043" width="4.125" style="73" customWidth="1"/>
    <col min="12044" max="12058" width="9.5" style="73" customWidth="1"/>
    <col min="12059" max="12288" width="9" style="73"/>
    <col min="12289" max="12289" width="4" style="73" customWidth="1"/>
    <col min="12290" max="12298" width="9.625" style="73" customWidth="1"/>
    <col min="12299" max="12299" width="4.125" style="73" customWidth="1"/>
    <col min="12300" max="12314" width="9.5" style="73" customWidth="1"/>
    <col min="12315" max="12544" width="9" style="73"/>
    <col min="12545" max="12545" width="4" style="73" customWidth="1"/>
    <col min="12546" max="12554" width="9.625" style="73" customWidth="1"/>
    <col min="12555" max="12555" width="4.125" style="73" customWidth="1"/>
    <col min="12556" max="12570" width="9.5" style="73" customWidth="1"/>
    <col min="12571" max="12800" width="9" style="73"/>
    <col min="12801" max="12801" width="4" style="73" customWidth="1"/>
    <col min="12802" max="12810" width="9.625" style="73" customWidth="1"/>
    <col min="12811" max="12811" width="4.125" style="73" customWidth="1"/>
    <col min="12812" max="12826" width="9.5" style="73" customWidth="1"/>
    <col min="12827" max="13056" width="9" style="73"/>
    <col min="13057" max="13057" width="4" style="73" customWidth="1"/>
    <col min="13058" max="13066" width="9.625" style="73" customWidth="1"/>
    <col min="13067" max="13067" width="4.125" style="73" customWidth="1"/>
    <col min="13068" max="13082" width="9.5" style="73" customWidth="1"/>
    <col min="13083" max="13312" width="9" style="73"/>
    <col min="13313" max="13313" width="4" style="73" customWidth="1"/>
    <col min="13314" max="13322" width="9.625" style="73" customWidth="1"/>
    <col min="13323" max="13323" width="4.125" style="73" customWidth="1"/>
    <col min="13324" max="13338" width="9.5" style="73" customWidth="1"/>
    <col min="13339" max="13568" width="9" style="73"/>
    <col min="13569" max="13569" width="4" style="73" customWidth="1"/>
    <col min="13570" max="13578" width="9.625" style="73" customWidth="1"/>
    <col min="13579" max="13579" width="4.125" style="73" customWidth="1"/>
    <col min="13580" max="13594" width="9.5" style="73" customWidth="1"/>
    <col min="13595" max="13824" width="9" style="73"/>
    <col min="13825" max="13825" width="4" style="73" customWidth="1"/>
    <col min="13826" max="13834" width="9.625" style="73" customWidth="1"/>
    <col min="13835" max="13835" width="4.125" style="73" customWidth="1"/>
    <col min="13836" max="13850" width="9.5" style="73" customWidth="1"/>
    <col min="13851" max="14080" width="9" style="73"/>
    <col min="14081" max="14081" width="4" style="73" customWidth="1"/>
    <col min="14082" max="14090" width="9.625" style="73" customWidth="1"/>
    <col min="14091" max="14091" width="4.125" style="73" customWidth="1"/>
    <col min="14092" max="14106" width="9.5" style="73" customWidth="1"/>
    <col min="14107" max="14336" width="9" style="73"/>
    <col min="14337" max="14337" width="4" style="73" customWidth="1"/>
    <col min="14338" max="14346" width="9.625" style="73" customWidth="1"/>
    <col min="14347" max="14347" width="4.125" style="73" customWidth="1"/>
    <col min="14348" max="14362" width="9.5" style="73" customWidth="1"/>
    <col min="14363" max="14592" width="9" style="73"/>
    <col min="14593" max="14593" width="4" style="73" customWidth="1"/>
    <col min="14594" max="14602" width="9.625" style="73" customWidth="1"/>
    <col min="14603" max="14603" width="4.125" style="73" customWidth="1"/>
    <col min="14604" max="14618" width="9.5" style="73" customWidth="1"/>
    <col min="14619" max="14848" width="9" style="73"/>
    <col min="14849" max="14849" width="4" style="73" customWidth="1"/>
    <col min="14850" max="14858" width="9.625" style="73" customWidth="1"/>
    <col min="14859" max="14859" width="4.125" style="73" customWidth="1"/>
    <col min="14860" max="14874" width="9.5" style="73" customWidth="1"/>
    <col min="14875" max="15104" width="9" style="73"/>
    <col min="15105" max="15105" width="4" style="73" customWidth="1"/>
    <col min="15106" max="15114" width="9.625" style="73" customWidth="1"/>
    <col min="15115" max="15115" width="4.125" style="73" customWidth="1"/>
    <col min="15116" max="15130" width="9.5" style="73" customWidth="1"/>
    <col min="15131" max="15360" width="9" style="73"/>
    <col min="15361" max="15361" width="4" style="73" customWidth="1"/>
    <col min="15362" max="15370" width="9.625" style="73" customWidth="1"/>
    <col min="15371" max="15371" width="4.125" style="73" customWidth="1"/>
    <col min="15372" max="15386" width="9.5" style="73" customWidth="1"/>
    <col min="15387" max="15616" width="9" style="73"/>
    <col min="15617" max="15617" width="4" style="73" customWidth="1"/>
    <col min="15618" max="15626" width="9.625" style="73" customWidth="1"/>
    <col min="15627" max="15627" width="4.125" style="73" customWidth="1"/>
    <col min="15628" max="15642" width="9.5" style="73" customWidth="1"/>
    <col min="15643" max="15872" width="9" style="73"/>
    <col min="15873" max="15873" width="4" style="73" customWidth="1"/>
    <col min="15874" max="15882" width="9.625" style="73" customWidth="1"/>
    <col min="15883" max="15883" width="4.125" style="73" customWidth="1"/>
    <col min="15884" max="15898" width="9.5" style="73" customWidth="1"/>
    <col min="15899" max="16128" width="9" style="73"/>
    <col min="16129" max="16129" width="4" style="73" customWidth="1"/>
    <col min="16130" max="16138" width="9.625" style="73" customWidth="1"/>
    <col min="16139" max="16139" width="4.125" style="73" customWidth="1"/>
    <col min="16140" max="16154" width="9.5" style="73" customWidth="1"/>
    <col min="16155" max="16384" width="9" style="73"/>
  </cols>
  <sheetData>
    <row r="1" spans="1:12" s="241" customFormat="1" ht="21.75" thickBot="1" x14ac:dyDescent="0.2">
      <c r="A1" s="244"/>
      <c r="B1" s="245" t="s">
        <v>634</v>
      </c>
      <c r="K1" s="246"/>
    </row>
    <row r="2" spans="1:12" ht="13.5" customHeight="1" thickTop="1" x14ac:dyDescent="0.15">
      <c r="I2" s="281"/>
      <c r="J2" s="144" t="s">
        <v>780</v>
      </c>
    </row>
    <row r="3" spans="1:12" s="270" customFormat="1" ht="16.5" x14ac:dyDescent="0.15">
      <c r="B3" s="504" t="s">
        <v>777</v>
      </c>
      <c r="C3" s="504"/>
      <c r="D3" s="504"/>
      <c r="E3" s="504"/>
      <c r="F3" s="504"/>
      <c r="G3" s="504"/>
      <c r="H3" s="504"/>
      <c r="I3" s="504"/>
      <c r="J3" s="504"/>
    </row>
    <row r="4" spans="1:12" s="145" customFormat="1" ht="12" x14ac:dyDescent="0.15">
      <c r="B4" s="146"/>
      <c r="C4" s="146"/>
      <c r="D4" s="146"/>
      <c r="E4" s="146"/>
      <c r="F4" s="146"/>
      <c r="G4" s="146"/>
      <c r="H4" s="146"/>
      <c r="I4" s="146"/>
      <c r="J4" s="146"/>
      <c r="L4" s="147"/>
    </row>
    <row r="5" spans="1:12" s="145" customFormat="1" ht="12" x14ac:dyDescent="0.15">
      <c r="B5" s="512" t="s">
        <v>781</v>
      </c>
      <c r="C5" s="512"/>
      <c r="D5" s="512"/>
      <c r="E5" s="512"/>
      <c r="F5" s="512"/>
      <c r="G5" s="512"/>
      <c r="H5" s="512"/>
      <c r="I5" s="512"/>
      <c r="J5" s="512"/>
      <c r="L5" s="147"/>
    </row>
    <row r="6" spans="1:12" s="145" customFormat="1" ht="12" x14ac:dyDescent="0.15">
      <c r="B6" s="512" t="s">
        <v>635</v>
      </c>
      <c r="C6" s="512"/>
      <c r="D6" s="512"/>
      <c r="E6" s="512"/>
      <c r="F6" s="512"/>
      <c r="G6" s="512"/>
      <c r="H6" s="512"/>
      <c r="I6" s="512"/>
      <c r="J6" s="512"/>
    </row>
    <row r="7" spans="1:12" s="145" customFormat="1" ht="12" x14ac:dyDescent="0.15">
      <c r="C7" s="146"/>
      <c r="D7" s="146"/>
      <c r="E7" s="146"/>
      <c r="F7" s="146"/>
      <c r="G7" s="146"/>
      <c r="H7" s="146"/>
      <c r="I7" s="146"/>
      <c r="J7" s="146"/>
    </row>
    <row r="8" spans="1:12" s="145" customFormat="1" ht="12" x14ac:dyDescent="0.15">
      <c r="C8" s="146"/>
      <c r="D8" s="146"/>
      <c r="E8" s="146"/>
      <c r="F8" s="146"/>
      <c r="H8" s="146" t="s">
        <v>636</v>
      </c>
      <c r="I8" s="513" t="str">
        <f>IF(本社!M8="","　 年　 月　 日",DATEVALUE(本社!M8+2018&amp;"年"&amp;本社!V8&amp;"月"&amp;本社!AF8&amp;"日"))</f>
        <v>　 年　 月　 日</v>
      </c>
      <c r="J8" s="513"/>
    </row>
    <row r="9" spans="1:12" s="145" customFormat="1" ht="12" x14ac:dyDescent="0.15">
      <c r="B9" s="514" t="s">
        <v>637</v>
      </c>
      <c r="C9" s="514"/>
      <c r="D9" s="514"/>
      <c r="E9" s="146"/>
      <c r="F9" s="146"/>
    </row>
    <row r="10" spans="1:12" s="145" customFormat="1" ht="12" x14ac:dyDescent="0.15"/>
    <row r="11" spans="1:12" s="145" customFormat="1" x14ac:dyDescent="0.15">
      <c r="B11" s="507" t="s">
        <v>91</v>
      </c>
      <c r="C11" s="507"/>
    </row>
    <row r="12" spans="1:12" s="145" customFormat="1" ht="20.100000000000001" customHeight="1" x14ac:dyDescent="0.15">
      <c r="B12" s="148" t="s">
        <v>90</v>
      </c>
      <c r="C12" s="149" t="str">
        <f>IF(業種他!M19=1,"1:新規",IF(業種他!M19=2,"2:更新",""))&amp;""</f>
        <v/>
      </c>
      <c r="D12" s="150" t="s">
        <v>118</v>
      </c>
      <c r="E12" s="515" t="str">
        <f>IF(AND(本社!AX19="",委任先!AR18=""),"",業種他!N20)</f>
        <v/>
      </c>
      <c r="F12" s="475"/>
    </row>
    <row r="13" spans="1:12" s="145" customFormat="1" ht="20.100000000000001" customHeight="1" x14ac:dyDescent="0.15">
      <c r="B13" s="151" t="s">
        <v>638</v>
      </c>
      <c r="C13" s="509" t="str">
        <f>IF(本社!AM15="","",本社!Z15&amp;"-"&amp;本社!AM15)</f>
        <v/>
      </c>
      <c r="D13" s="509"/>
      <c r="E13" s="509"/>
      <c r="F13" s="509"/>
      <c r="G13" s="509"/>
      <c r="H13" s="509"/>
      <c r="I13" s="509"/>
      <c r="J13" s="510"/>
    </row>
    <row r="14" spans="1:12" s="145" customFormat="1" ht="24" customHeight="1" x14ac:dyDescent="0.15">
      <c r="B14" s="152" t="s">
        <v>639</v>
      </c>
      <c r="C14" s="516" t="str">
        <f>IF(本社!BZ19="","",本社!Z19&amp;本社!AX19&amp;本社!BZ19)</f>
        <v/>
      </c>
      <c r="D14" s="516"/>
      <c r="E14" s="516"/>
      <c r="F14" s="516"/>
      <c r="G14" s="516"/>
      <c r="H14" s="516"/>
      <c r="I14" s="517"/>
      <c r="J14" s="518"/>
    </row>
    <row r="15" spans="1:12" s="145" customFormat="1" ht="20.100000000000001" customHeight="1" x14ac:dyDescent="0.15">
      <c r="B15" s="152" t="s">
        <v>640</v>
      </c>
      <c r="C15" s="494" t="str">
        <f>本社!Z22&amp;""</f>
        <v/>
      </c>
      <c r="D15" s="494"/>
      <c r="E15" s="494"/>
      <c r="F15" s="494"/>
      <c r="G15" s="494"/>
      <c r="H15" s="497"/>
      <c r="I15" s="153"/>
      <c r="J15" s="154"/>
    </row>
    <row r="16" spans="1:12" s="145" customFormat="1" ht="20.100000000000001" customHeight="1" x14ac:dyDescent="0.15">
      <c r="B16" s="152" t="s">
        <v>641</v>
      </c>
      <c r="C16" s="494" t="str">
        <f>本社!Z24&amp;""</f>
        <v/>
      </c>
      <c r="D16" s="494"/>
      <c r="E16" s="494"/>
      <c r="F16" s="494"/>
      <c r="G16" s="494"/>
      <c r="H16" s="497"/>
      <c r="I16" s="155"/>
    </row>
    <row r="17" spans="2:10" s="145" customFormat="1" ht="20.100000000000001" customHeight="1" x14ac:dyDescent="0.15">
      <c r="B17" s="152" t="s">
        <v>642</v>
      </c>
      <c r="C17" s="511" t="str">
        <f>本社!Z27&amp;""</f>
        <v/>
      </c>
      <c r="D17" s="511"/>
      <c r="E17" s="156" t="s">
        <v>643</v>
      </c>
      <c r="F17" s="511" t="str">
        <f>IF(本社!BO32="","",本社!AF32&amp;"　"&amp;本社!BO32)</f>
        <v/>
      </c>
      <c r="G17" s="511"/>
      <c r="H17" s="499"/>
      <c r="I17" s="155"/>
    </row>
    <row r="18" spans="2:10" s="145" customFormat="1" ht="20.100000000000001" customHeight="1" x14ac:dyDescent="0.15">
      <c r="B18" s="152" t="s">
        <v>644</v>
      </c>
      <c r="C18" s="505" t="str">
        <f>IF(本社!BJ36="","",本社!Z36&amp;"-"&amp;本社!AP36&amp;"-"&amp;本社!BJ36)</f>
        <v/>
      </c>
      <c r="D18" s="505"/>
      <c r="E18" s="505"/>
      <c r="F18" s="505"/>
      <c r="G18" s="505"/>
      <c r="H18" s="502"/>
      <c r="I18" s="155"/>
    </row>
    <row r="19" spans="2:10" s="145" customFormat="1" ht="24" customHeight="1" x14ac:dyDescent="0.15">
      <c r="B19" s="157" t="s">
        <v>645</v>
      </c>
      <c r="C19" s="506" t="str">
        <f>IF(本社!CT39="","",本社!Z39&amp;"@"&amp;本社!CT39)</f>
        <v/>
      </c>
      <c r="D19" s="506"/>
      <c r="E19" s="506"/>
      <c r="F19" s="506"/>
      <c r="G19" s="506"/>
      <c r="H19" s="479"/>
      <c r="I19" s="155"/>
    </row>
    <row r="20" spans="2:10" s="145" customFormat="1" ht="12" x14ac:dyDescent="0.15">
      <c r="B20" s="158"/>
    </row>
    <row r="21" spans="2:10" s="145" customFormat="1" x14ac:dyDescent="0.15">
      <c r="B21" s="507" t="s">
        <v>646</v>
      </c>
      <c r="C21" s="508"/>
    </row>
    <row r="22" spans="2:10" s="145" customFormat="1" ht="20.100000000000001" customHeight="1" x14ac:dyDescent="0.15">
      <c r="B22" s="151" t="s">
        <v>638</v>
      </c>
      <c r="C22" s="509" t="str">
        <f>IF(委任先!BH14="","",委任先!AR14&amp;"-"&amp;委任先!BH14)</f>
        <v/>
      </c>
      <c r="D22" s="509"/>
      <c r="E22" s="509"/>
      <c r="F22" s="509"/>
      <c r="G22" s="509"/>
      <c r="H22" s="509"/>
      <c r="I22" s="509"/>
      <c r="J22" s="510"/>
    </row>
    <row r="23" spans="2:10" s="145" customFormat="1" ht="24" customHeight="1" x14ac:dyDescent="0.15">
      <c r="B23" s="152" t="s">
        <v>639</v>
      </c>
      <c r="C23" s="494" t="str">
        <f>IF(委任先!AR20="","",委任先!AR16&amp;委任先!AR18&amp;委任先!AR20)</f>
        <v/>
      </c>
      <c r="D23" s="494"/>
      <c r="E23" s="494"/>
      <c r="F23" s="494"/>
      <c r="G23" s="494"/>
      <c r="H23" s="494"/>
      <c r="I23" s="495"/>
      <c r="J23" s="496"/>
    </row>
    <row r="24" spans="2:10" s="145" customFormat="1" ht="20.100000000000001" customHeight="1" x14ac:dyDescent="0.15">
      <c r="B24" s="152" t="s">
        <v>647</v>
      </c>
      <c r="C24" s="497" t="str">
        <f>委任先!AR6&amp;""</f>
        <v/>
      </c>
      <c r="D24" s="498"/>
      <c r="E24" s="498"/>
      <c r="F24" s="498"/>
      <c r="G24" s="498"/>
      <c r="H24" s="498"/>
      <c r="I24" s="153"/>
      <c r="J24" s="154"/>
    </row>
    <row r="25" spans="2:10" s="145" customFormat="1" ht="20.100000000000001" customHeight="1" x14ac:dyDescent="0.15">
      <c r="B25" s="152" t="s">
        <v>642</v>
      </c>
      <c r="C25" s="499" t="str">
        <f>委任先!AR8&amp;""</f>
        <v/>
      </c>
      <c r="D25" s="500"/>
      <c r="E25" s="156" t="s">
        <v>643</v>
      </c>
      <c r="F25" s="499" t="str">
        <f>IF(委任先!BS12="","",委任先!AR12&amp;"　"&amp;委任先!BS12)</f>
        <v/>
      </c>
      <c r="G25" s="501"/>
      <c r="H25" s="501"/>
      <c r="I25" s="155"/>
    </row>
    <row r="26" spans="2:10" ht="20.100000000000001" customHeight="1" x14ac:dyDescent="0.15">
      <c r="B26" s="152" t="s">
        <v>644</v>
      </c>
      <c r="C26" s="502" t="str">
        <f>IF(委任先!CB22="","",委任先!AR22&amp;"-"&amp;委任先!BH22&amp;"-"&amp;委任先!CB22)&amp;IF(委任先!DF22="","","("&amp;委任先!DF22&amp;")")</f>
        <v/>
      </c>
      <c r="D26" s="503"/>
      <c r="E26" s="503"/>
      <c r="F26" s="503"/>
      <c r="G26" s="503"/>
      <c r="H26" s="503"/>
      <c r="I26" s="155"/>
      <c r="J26" s="145"/>
    </row>
    <row r="27" spans="2:10" ht="24" customHeight="1" x14ac:dyDescent="0.15">
      <c r="B27" s="157" t="s">
        <v>648</v>
      </c>
      <c r="C27" s="479" t="str">
        <f>IF(委任先!CI24="","",委任先!AR24&amp;"@"&amp;委任先!CI24)</f>
        <v/>
      </c>
      <c r="D27" s="480"/>
      <c r="E27" s="480"/>
      <c r="F27" s="480"/>
      <c r="G27" s="480"/>
      <c r="H27" s="480"/>
      <c r="I27" s="155"/>
      <c r="J27" s="145"/>
    </row>
    <row r="28" spans="2:10" x14ac:dyDescent="0.15">
      <c r="B28" s="159"/>
      <c r="C28" s="145"/>
      <c r="D28" s="145"/>
      <c r="E28" s="145"/>
      <c r="F28" s="145"/>
      <c r="G28" s="145"/>
      <c r="H28" s="145"/>
      <c r="I28" s="145"/>
      <c r="J28" s="145"/>
    </row>
    <row r="29" spans="2:10" x14ac:dyDescent="0.15">
      <c r="B29" s="272" t="s">
        <v>649</v>
      </c>
      <c r="C29" s="145"/>
      <c r="D29" s="145"/>
      <c r="E29" s="145"/>
      <c r="F29" s="145"/>
      <c r="G29" s="145"/>
      <c r="H29" s="145"/>
      <c r="I29" s="145"/>
      <c r="J29" s="145"/>
    </row>
    <row r="30" spans="2:10" ht="20.100000000000001" customHeight="1" x14ac:dyDescent="0.15">
      <c r="B30" s="151" t="s">
        <v>110</v>
      </c>
      <c r="C30" s="481">
        <f>業種他!D17</f>
        <v>0</v>
      </c>
      <c r="D30" s="482"/>
      <c r="H30" s="145"/>
      <c r="I30" s="145"/>
      <c r="J30" s="145"/>
    </row>
    <row r="31" spans="2:10" ht="20.100000000000001" customHeight="1" x14ac:dyDescent="0.15">
      <c r="B31" s="152" t="s">
        <v>113</v>
      </c>
      <c r="C31" s="483">
        <f>業種他!D18</f>
        <v>0</v>
      </c>
      <c r="D31" s="484"/>
      <c r="E31" s="145"/>
      <c r="F31" s="145"/>
      <c r="G31" s="145"/>
      <c r="H31" s="145"/>
      <c r="I31" s="145"/>
      <c r="J31" s="145"/>
    </row>
    <row r="32" spans="2:10" ht="20.100000000000001" customHeight="1" x14ac:dyDescent="0.15">
      <c r="B32" s="157" t="s">
        <v>116</v>
      </c>
      <c r="C32" s="485">
        <f>業種他!D19</f>
        <v>0</v>
      </c>
      <c r="D32" s="486"/>
      <c r="E32" s="145"/>
      <c r="F32" s="145"/>
      <c r="G32" s="145"/>
      <c r="H32" s="145"/>
      <c r="I32" s="145"/>
      <c r="J32" s="145"/>
    </row>
    <row r="33" spans="1:11" x14ac:dyDescent="0.15">
      <c r="B33" s="145"/>
      <c r="C33" s="145"/>
      <c r="D33" s="145"/>
      <c r="E33" s="145"/>
      <c r="F33" s="145"/>
      <c r="G33" s="145"/>
      <c r="H33" s="145"/>
      <c r="I33" s="145"/>
      <c r="J33" s="145"/>
    </row>
    <row r="34" spans="1:11" x14ac:dyDescent="0.15">
      <c r="B34" s="272" t="s">
        <v>120</v>
      </c>
      <c r="C34" s="160"/>
      <c r="D34" s="161"/>
      <c r="E34" s="161"/>
      <c r="F34" s="161"/>
      <c r="G34" s="162"/>
      <c r="H34" s="163"/>
      <c r="I34" s="162"/>
      <c r="J34" s="162"/>
    </row>
    <row r="35" spans="1:11" x14ac:dyDescent="0.15">
      <c r="B35" s="487" t="s">
        <v>114</v>
      </c>
      <c r="C35" s="488"/>
      <c r="D35" s="489"/>
      <c r="E35" s="493" t="s">
        <v>123</v>
      </c>
      <c r="F35" s="493"/>
      <c r="G35" s="478" t="s">
        <v>124</v>
      </c>
      <c r="H35" s="478"/>
      <c r="I35" s="470" t="s">
        <v>650</v>
      </c>
      <c r="J35" s="470"/>
    </row>
    <row r="36" spans="1:11" ht="28.5" customHeight="1" x14ac:dyDescent="0.15">
      <c r="B36" s="490"/>
      <c r="C36" s="491"/>
      <c r="D36" s="492"/>
      <c r="E36" s="471" t="str">
        <f>業種他!E23</f>
        <v>年　月から
年　月まで</v>
      </c>
      <c r="F36" s="472"/>
      <c r="G36" s="471" t="str">
        <f>業種他!G23</f>
        <v>年　月から
年　月まで</v>
      </c>
      <c r="H36" s="472"/>
      <c r="I36" s="470"/>
      <c r="J36" s="470"/>
    </row>
    <row r="37" spans="1:11" x14ac:dyDescent="0.15">
      <c r="B37" s="473" t="s">
        <v>128</v>
      </c>
      <c r="C37" s="474"/>
      <c r="D37" s="475"/>
      <c r="E37" s="476">
        <f>業種他!E24</f>
        <v>0</v>
      </c>
      <c r="F37" s="476"/>
      <c r="G37" s="476">
        <f>業種他!G24</f>
        <v>0</v>
      </c>
      <c r="H37" s="476"/>
      <c r="I37" s="477">
        <f>業種他!I24</f>
        <v>0</v>
      </c>
      <c r="J37" s="477"/>
    </row>
    <row r="38" spans="1:11" x14ac:dyDescent="0.15">
      <c r="B38" s="164"/>
      <c r="C38" s="133"/>
      <c r="D38" s="133"/>
      <c r="E38" s="133"/>
      <c r="F38" s="133"/>
      <c r="G38" s="133"/>
      <c r="H38" s="71"/>
      <c r="I38" s="71"/>
      <c r="J38" s="146"/>
    </row>
    <row r="39" spans="1:11" ht="15" customHeight="1" x14ac:dyDescent="0.15">
      <c r="B39" s="71"/>
      <c r="C39" s="74"/>
      <c r="D39" s="74"/>
      <c r="E39" s="74"/>
      <c r="F39" s="165"/>
      <c r="G39" s="166"/>
      <c r="H39" s="167"/>
      <c r="I39" s="167"/>
      <c r="J39" s="167"/>
    </row>
    <row r="40" spans="1:11" ht="15" customHeight="1" x14ac:dyDescent="0.15">
      <c r="B40" s="71"/>
      <c r="C40" s="74"/>
      <c r="D40" s="74"/>
      <c r="E40" s="74"/>
      <c r="F40" s="165"/>
      <c r="G40" s="166"/>
      <c r="H40" s="167"/>
      <c r="I40" s="167"/>
      <c r="J40" s="167"/>
    </row>
    <row r="41" spans="1:11" ht="15" customHeight="1" x14ac:dyDescent="0.15">
      <c r="B41" s="71"/>
      <c r="C41" s="74"/>
      <c r="D41" s="74"/>
      <c r="E41" s="74"/>
      <c r="F41" s="165"/>
      <c r="G41" s="166"/>
      <c r="H41" s="167"/>
      <c r="I41" s="167"/>
      <c r="J41" s="167"/>
    </row>
    <row r="42" spans="1:11" ht="15" customHeight="1" x14ac:dyDescent="0.15">
      <c r="B42" s="71"/>
      <c r="C42" s="74"/>
      <c r="D42" s="74"/>
      <c r="E42" s="74"/>
      <c r="F42" s="165"/>
      <c r="G42" s="166"/>
      <c r="H42" s="167"/>
      <c r="I42" s="167"/>
      <c r="J42" s="167"/>
    </row>
    <row r="43" spans="1:11" ht="15" customHeight="1" x14ac:dyDescent="0.15">
      <c r="B43" s="71"/>
      <c r="C43" s="74"/>
      <c r="D43" s="74"/>
      <c r="E43" s="74"/>
      <c r="F43" s="165"/>
      <c r="G43" s="167"/>
      <c r="H43" s="167"/>
      <c r="I43" s="167"/>
      <c r="J43" s="167"/>
    </row>
    <row r="44" spans="1:11" ht="15" customHeight="1" x14ac:dyDescent="0.15">
      <c r="B44" s="71"/>
      <c r="C44" s="74"/>
      <c r="D44" s="74"/>
      <c r="E44" s="74"/>
      <c r="F44" s="165"/>
      <c r="G44" s="166"/>
      <c r="H44" s="167"/>
      <c r="I44" s="167"/>
      <c r="J44" s="167"/>
    </row>
    <row r="45" spans="1:11" ht="15" customHeight="1" x14ac:dyDescent="0.15">
      <c r="B45" s="71"/>
      <c r="C45" s="74"/>
      <c r="D45" s="74"/>
      <c r="E45" s="74"/>
      <c r="F45" s="165"/>
      <c r="G45" s="166"/>
      <c r="H45" s="167"/>
      <c r="I45" s="167"/>
      <c r="J45" s="167"/>
    </row>
    <row r="46" spans="1:11" ht="15" customHeight="1" thickBot="1" x14ac:dyDescent="0.2">
      <c r="B46" s="71"/>
      <c r="C46" s="74"/>
      <c r="D46" s="74"/>
      <c r="E46" s="74"/>
      <c r="F46" s="165"/>
      <c r="G46" s="166"/>
      <c r="H46" s="167"/>
      <c r="I46" s="167"/>
      <c r="J46" s="167"/>
    </row>
    <row r="47" spans="1:11" ht="15" customHeight="1" thickTop="1" x14ac:dyDescent="0.15">
      <c r="A47" s="168"/>
      <c r="B47" s="71"/>
      <c r="C47" s="74"/>
      <c r="D47" s="74"/>
      <c r="E47" s="74"/>
      <c r="F47" s="165"/>
      <c r="G47" s="166"/>
      <c r="H47" s="167"/>
      <c r="I47" s="167"/>
      <c r="J47" s="167"/>
      <c r="K47" s="169"/>
    </row>
    <row r="48" spans="1:11" x14ac:dyDescent="0.15">
      <c r="B48" s="145"/>
      <c r="C48" s="145"/>
      <c r="D48" s="145"/>
      <c r="E48" s="145"/>
      <c r="F48" s="145"/>
      <c r="G48" s="145"/>
      <c r="H48" s="145"/>
      <c r="I48" s="145"/>
      <c r="J48" s="145"/>
    </row>
    <row r="49" spans="2:10" x14ac:dyDescent="0.15">
      <c r="B49" s="145"/>
      <c r="C49" s="145"/>
      <c r="D49" s="145"/>
      <c r="E49" s="145"/>
      <c r="F49" s="145"/>
      <c r="G49" s="145"/>
      <c r="H49" s="145"/>
      <c r="I49" s="145"/>
      <c r="J49" s="145"/>
    </row>
    <row r="50" spans="2:10" x14ac:dyDescent="0.15">
      <c r="B50" s="145"/>
      <c r="C50" s="145"/>
      <c r="D50" s="145"/>
      <c r="E50" s="145"/>
      <c r="F50" s="145"/>
      <c r="G50" s="145"/>
      <c r="H50" s="145"/>
      <c r="I50" s="145"/>
      <c r="J50" s="145"/>
    </row>
    <row r="51" spans="2:10" x14ac:dyDescent="0.15">
      <c r="B51" s="145"/>
      <c r="C51" s="145"/>
      <c r="D51" s="145"/>
      <c r="E51" s="145"/>
      <c r="F51" s="145"/>
      <c r="G51" s="145"/>
      <c r="H51" s="145"/>
      <c r="I51" s="145"/>
      <c r="J51" s="145"/>
    </row>
    <row r="52" spans="2:10" x14ac:dyDescent="0.15">
      <c r="B52" s="145"/>
      <c r="C52" s="145"/>
      <c r="D52" s="145"/>
      <c r="E52" s="145"/>
      <c r="F52" s="145"/>
      <c r="G52" s="145"/>
      <c r="H52" s="145"/>
      <c r="I52" s="145"/>
      <c r="J52" s="145"/>
    </row>
    <row r="53" spans="2:10" x14ac:dyDescent="0.15">
      <c r="B53" s="145"/>
      <c r="C53" s="145"/>
      <c r="D53" s="145"/>
      <c r="E53" s="145"/>
      <c r="F53" s="145"/>
      <c r="G53" s="145"/>
      <c r="H53" s="145"/>
      <c r="I53" s="145"/>
      <c r="J53" s="145"/>
    </row>
    <row r="54" spans="2:10" x14ac:dyDescent="0.15">
      <c r="B54" s="145"/>
      <c r="C54" s="145"/>
      <c r="D54" s="145"/>
      <c r="E54" s="145"/>
      <c r="F54" s="145"/>
      <c r="G54" s="145"/>
      <c r="H54" s="145"/>
      <c r="I54" s="145"/>
      <c r="J54" s="145"/>
    </row>
    <row r="55" spans="2:10" x14ac:dyDescent="0.15">
      <c r="B55" s="145"/>
      <c r="C55" s="145"/>
      <c r="D55" s="145"/>
      <c r="E55" s="145"/>
      <c r="F55" s="145"/>
      <c r="G55" s="145"/>
      <c r="H55" s="145"/>
      <c r="I55" s="145"/>
      <c r="J55" s="145"/>
    </row>
    <row r="56" spans="2:10" x14ac:dyDescent="0.15">
      <c r="B56" s="145"/>
      <c r="C56" s="145"/>
      <c r="D56" s="145"/>
      <c r="E56" s="145"/>
      <c r="F56" s="145"/>
      <c r="G56" s="145"/>
      <c r="H56" s="145"/>
      <c r="I56" s="145"/>
      <c r="J56" s="145"/>
    </row>
    <row r="57" spans="2:10" x14ac:dyDescent="0.15">
      <c r="B57" s="145"/>
      <c r="C57" s="145"/>
      <c r="D57" s="145"/>
      <c r="E57" s="145"/>
      <c r="F57" s="145"/>
      <c r="G57" s="145"/>
      <c r="H57" s="145"/>
      <c r="I57" s="145"/>
      <c r="J57" s="145"/>
    </row>
    <row r="58" spans="2:10" x14ac:dyDescent="0.15">
      <c r="B58" s="145"/>
      <c r="C58" s="145"/>
      <c r="D58" s="145"/>
      <c r="E58" s="145"/>
      <c r="F58" s="145"/>
      <c r="G58" s="145"/>
      <c r="H58" s="145"/>
      <c r="I58" s="145"/>
      <c r="J58" s="145"/>
    </row>
    <row r="59" spans="2:10" x14ac:dyDescent="0.15">
      <c r="B59" s="145"/>
      <c r="C59" s="145"/>
      <c r="D59" s="145"/>
      <c r="E59" s="145"/>
      <c r="F59" s="145"/>
      <c r="G59" s="145"/>
      <c r="H59" s="145"/>
      <c r="I59" s="145"/>
      <c r="J59" s="145"/>
    </row>
    <row r="60" spans="2:10" x14ac:dyDescent="0.15">
      <c r="B60" s="145"/>
      <c r="C60" s="145"/>
      <c r="D60" s="145"/>
      <c r="E60" s="145"/>
      <c r="F60" s="145"/>
      <c r="G60" s="145"/>
      <c r="H60" s="145"/>
      <c r="I60" s="145"/>
      <c r="J60" s="145"/>
    </row>
    <row r="61" spans="2:10" x14ac:dyDescent="0.15">
      <c r="B61" s="145"/>
      <c r="C61" s="145"/>
      <c r="D61" s="145"/>
      <c r="E61" s="145"/>
      <c r="F61" s="145"/>
      <c r="G61" s="145"/>
      <c r="H61" s="145"/>
      <c r="I61" s="145"/>
      <c r="J61" s="145"/>
    </row>
    <row r="62" spans="2:10" x14ac:dyDescent="0.15">
      <c r="B62" s="145"/>
      <c r="C62" s="145"/>
      <c r="D62" s="145"/>
      <c r="E62" s="145"/>
      <c r="F62" s="145"/>
      <c r="G62" s="145"/>
      <c r="H62" s="145"/>
      <c r="I62" s="145"/>
      <c r="J62" s="145"/>
    </row>
    <row r="63" spans="2:10" x14ac:dyDescent="0.15">
      <c r="B63" s="145"/>
      <c r="C63" s="145"/>
      <c r="D63" s="145"/>
      <c r="E63" s="145"/>
      <c r="F63" s="145"/>
      <c r="G63" s="145"/>
      <c r="H63" s="145"/>
      <c r="I63" s="145"/>
      <c r="J63" s="145"/>
    </row>
    <row r="64" spans="2:10" x14ac:dyDescent="0.15">
      <c r="B64" s="145"/>
      <c r="C64" s="145"/>
      <c r="D64" s="145"/>
      <c r="E64" s="145"/>
      <c r="F64" s="145"/>
      <c r="G64" s="145"/>
      <c r="H64" s="145"/>
      <c r="I64" s="145"/>
      <c r="J64" s="145"/>
    </row>
    <row r="65" spans="2:10" x14ac:dyDescent="0.15">
      <c r="B65" s="145"/>
      <c r="C65" s="145"/>
      <c r="D65" s="145"/>
      <c r="E65" s="145"/>
      <c r="F65" s="145"/>
      <c r="G65" s="145"/>
      <c r="H65" s="145"/>
      <c r="I65" s="145"/>
      <c r="J65" s="145"/>
    </row>
    <row r="66" spans="2:10" x14ac:dyDescent="0.15">
      <c r="B66" s="145"/>
      <c r="C66" s="145"/>
      <c r="D66" s="145"/>
      <c r="E66" s="145"/>
      <c r="F66" s="145"/>
      <c r="G66" s="145"/>
      <c r="H66" s="145"/>
      <c r="I66" s="145"/>
      <c r="J66" s="145"/>
    </row>
    <row r="67" spans="2:10" x14ac:dyDescent="0.15">
      <c r="B67" s="145"/>
      <c r="C67" s="145"/>
      <c r="D67" s="145"/>
      <c r="E67" s="145"/>
      <c r="F67" s="145"/>
      <c r="G67" s="145"/>
      <c r="H67" s="145"/>
      <c r="I67" s="145"/>
      <c r="J67" s="145"/>
    </row>
    <row r="68" spans="2:10" x14ac:dyDescent="0.15">
      <c r="B68" s="145"/>
      <c r="C68" s="145"/>
      <c r="D68" s="145"/>
      <c r="E68" s="145"/>
      <c r="F68" s="145"/>
      <c r="G68" s="145"/>
      <c r="H68" s="145"/>
      <c r="I68" s="145"/>
      <c r="J68" s="145"/>
    </row>
    <row r="69" spans="2:10" x14ac:dyDescent="0.15">
      <c r="B69" s="145"/>
      <c r="C69" s="145"/>
      <c r="D69" s="145"/>
      <c r="E69" s="145"/>
      <c r="F69" s="145"/>
      <c r="G69" s="145"/>
      <c r="H69" s="145"/>
      <c r="I69" s="145"/>
      <c r="J69" s="145"/>
    </row>
    <row r="70" spans="2:10" x14ac:dyDescent="0.15">
      <c r="B70" s="145"/>
      <c r="C70" s="145"/>
      <c r="D70" s="145"/>
      <c r="E70" s="145"/>
      <c r="F70" s="145"/>
      <c r="G70" s="145"/>
      <c r="H70" s="145"/>
      <c r="I70" s="145"/>
      <c r="J70" s="145"/>
    </row>
    <row r="71" spans="2:10" x14ac:dyDescent="0.15">
      <c r="B71" s="145"/>
      <c r="C71" s="145"/>
      <c r="D71" s="145"/>
      <c r="E71" s="145"/>
      <c r="F71" s="145"/>
      <c r="G71" s="145"/>
      <c r="H71" s="145"/>
      <c r="I71" s="145"/>
      <c r="J71" s="145"/>
    </row>
    <row r="72" spans="2:10" x14ac:dyDescent="0.15">
      <c r="B72" s="145"/>
      <c r="C72" s="145"/>
      <c r="D72" s="145"/>
      <c r="E72" s="145"/>
      <c r="F72" s="145"/>
      <c r="G72" s="145"/>
      <c r="H72" s="145"/>
      <c r="I72" s="145"/>
      <c r="J72" s="145"/>
    </row>
    <row r="73" spans="2:10" x14ac:dyDescent="0.15">
      <c r="B73" s="145"/>
      <c r="C73" s="145"/>
      <c r="D73" s="145"/>
      <c r="E73" s="145"/>
      <c r="F73" s="145"/>
      <c r="G73" s="145"/>
      <c r="H73" s="145"/>
      <c r="I73" s="145"/>
      <c r="J73" s="145"/>
    </row>
    <row r="74" spans="2:10" x14ac:dyDescent="0.15">
      <c r="B74" s="145"/>
      <c r="C74" s="145"/>
      <c r="D74" s="145"/>
      <c r="E74" s="145"/>
      <c r="F74" s="145"/>
      <c r="G74" s="145"/>
      <c r="H74" s="145"/>
      <c r="I74" s="145"/>
      <c r="J74" s="145"/>
    </row>
    <row r="75" spans="2:10" x14ac:dyDescent="0.15">
      <c r="B75" s="145"/>
      <c r="C75" s="145"/>
      <c r="D75" s="145"/>
      <c r="E75" s="145"/>
      <c r="F75" s="145"/>
      <c r="G75" s="145"/>
      <c r="H75" s="145"/>
      <c r="I75" s="145"/>
      <c r="J75" s="145"/>
    </row>
    <row r="76" spans="2:10" x14ac:dyDescent="0.15">
      <c r="B76" s="145"/>
      <c r="C76" s="145"/>
      <c r="D76" s="145"/>
      <c r="E76" s="145"/>
      <c r="F76" s="145"/>
      <c r="G76" s="145"/>
      <c r="H76" s="145"/>
      <c r="I76" s="145"/>
      <c r="J76" s="145"/>
    </row>
    <row r="77" spans="2:10" x14ac:dyDescent="0.15">
      <c r="B77" s="145"/>
      <c r="C77" s="145"/>
      <c r="D77" s="145"/>
      <c r="E77" s="145"/>
      <c r="F77" s="145"/>
      <c r="G77" s="145"/>
      <c r="H77" s="145"/>
      <c r="I77" s="145"/>
      <c r="J77" s="145"/>
    </row>
    <row r="78" spans="2:10" x14ac:dyDescent="0.15">
      <c r="B78" s="145"/>
      <c r="C78" s="145"/>
      <c r="D78" s="145"/>
      <c r="E78" s="145"/>
      <c r="F78" s="145"/>
      <c r="G78" s="145"/>
      <c r="H78" s="145"/>
      <c r="I78" s="145"/>
      <c r="J78" s="145"/>
    </row>
    <row r="79" spans="2:10" x14ac:dyDescent="0.15">
      <c r="B79" s="145"/>
      <c r="C79" s="145"/>
      <c r="D79" s="145"/>
      <c r="E79" s="145"/>
      <c r="F79" s="145"/>
      <c r="G79" s="145"/>
      <c r="H79" s="145"/>
      <c r="I79" s="145"/>
      <c r="J79" s="145"/>
    </row>
    <row r="80" spans="2:10" x14ac:dyDescent="0.15">
      <c r="B80" s="145"/>
      <c r="C80" s="145"/>
      <c r="D80" s="145"/>
      <c r="E80" s="145"/>
      <c r="F80" s="145"/>
      <c r="G80" s="145"/>
      <c r="H80" s="145"/>
      <c r="I80" s="145"/>
      <c r="J80" s="145"/>
    </row>
    <row r="81" spans="2:10" x14ac:dyDescent="0.15">
      <c r="B81" s="145"/>
      <c r="C81" s="145"/>
      <c r="D81" s="145"/>
      <c r="E81" s="145"/>
      <c r="F81" s="145"/>
      <c r="G81" s="145"/>
      <c r="H81" s="145"/>
      <c r="I81" s="145"/>
      <c r="J81" s="145"/>
    </row>
    <row r="82" spans="2:10" x14ac:dyDescent="0.15">
      <c r="B82" s="145"/>
      <c r="C82" s="145"/>
      <c r="D82" s="145"/>
      <c r="E82" s="145"/>
      <c r="F82" s="145"/>
      <c r="G82" s="145"/>
      <c r="H82" s="145"/>
      <c r="I82" s="145"/>
      <c r="J82" s="145"/>
    </row>
    <row r="83" spans="2:10" x14ac:dyDescent="0.15">
      <c r="B83" s="145"/>
      <c r="C83" s="145"/>
      <c r="D83" s="145"/>
      <c r="E83" s="145"/>
      <c r="F83" s="145"/>
      <c r="G83" s="145"/>
      <c r="H83" s="145"/>
      <c r="I83" s="145"/>
      <c r="J83" s="145"/>
    </row>
    <row r="84" spans="2:10" x14ac:dyDescent="0.15">
      <c r="B84" s="145"/>
      <c r="C84" s="145"/>
      <c r="D84" s="145"/>
      <c r="E84" s="145"/>
      <c r="F84" s="145"/>
      <c r="G84" s="145"/>
      <c r="H84" s="145"/>
      <c r="I84" s="145"/>
      <c r="J84" s="145"/>
    </row>
    <row r="85" spans="2:10" x14ac:dyDescent="0.15">
      <c r="B85" s="145"/>
      <c r="C85" s="145"/>
      <c r="D85" s="145"/>
      <c r="E85" s="145"/>
      <c r="F85" s="145"/>
      <c r="G85" s="145"/>
      <c r="H85" s="145"/>
      <c r="I85" s="145"/>
      <c r="J85" s="145"/>
    </row>
    <row r="86" spans="2:10" x14ac:dyDescent="0.15">
      <c r="B86" s="145"/>
      <c r="C86" s="145"/>
      <c r="D86" s="145"/>
      <c r="E86" s="145"/>
      <c r="F86" s="145"/>
      <c r="G86" s="145"/>
      <c r="H86" s="145"/>
      <c r="I86" s="145"/>
      <c r="J86" s="145"/>
    </row>
    <row r="87" spans="2:10" x14ac:dyDescent="0.15">
      <c r="B87" s="145"/>
      <c r="C87" s="145"/>
      <c r="D87" s="145"/>
      <c r="E87" s="145"/>
      <c r="F87" s="145"/>
      <c r="G87" s="145"/>
      <c r="H87" s="145"/>
      <c r="I87" s="145"/>
      <c r="J87" s="145"/>
    </row>
    <row r="88" spans="2:10" x14ac:dyDescent="0.15">
      <c r="B88" s="145"/>
      <c r="C88" s="145"/>
      <c r="D88" s="145"/>
      <c r="E88" s="145"/>
      <c r="F88" s="145"/>
      <c r="G88" s="145"/>
      <c r="H88" s="145"/>
      <c r="I88" s="145"/>
      <c r="J88" s="145"/>
    </row>
    <row r="89" spans="2:10" x14ac:dyDescent="0.15">
      <c r="B89" s="145"/>
      <c r="C89" s="145"/>
      <c r="D89" s="145"/>
      <c r="E89" s="145"/>
      <c r="F89" s="145"/>
      <c r="G89" s="145"/>
      <c r="H89" s="145"/>
      <c r="I89" s="145"/>
      <c r="J89" s="145"/>
    </row>
    <row r="90" spans="2:10" x14ac:dyDescent="0.15">
      <c r="B90" s="145"/>
      <c r="C90" s="145"/>
      <c r="D90" s="145"/>
      <c r="E90" s="145"/>
      <c r="F90" s="145"/>
      <c r="G90" s="145"/>
      <c r="H90" s="145"/>
      <c r="I90" s="145"/>
      <c r="J90" s="145"/>
    </row>
    <row r="91" spans="2:10" x14ac:dyDescent="0.15">
      <c r="B91" s="145"/>
      <c r="C91" s="145"/>
      <c r="D91" s="145"/>
      <c r="E91" s="145"/>
      <c r="F91" s="145"/>
      <c r="G91" s="145"/>
      <c r="H91" s="145"/>
      <c r="I91" s="145"/>
      <c r="J91" s="145"/>
    </row>
    <row r="92" spans="2:10" x14ac:dyDescent="0.15">
      <c r="B92" s="145"/>
      <c r="C92" s="145"/>
      <c r="D92" s="145"/>
      <c r="E92" s="145"/>
      <c r="F92" s="145"/>
      <c r="G92" s="145"/>
      <c r="H92" s="145"/>
      <c r="I92" s="145"/>
      <c r="J92" s="145"/>
    </row>
    <row r="93" spans="2:10" x14ac:dyDescent="0.15">
      <c r="B93" s="145"/>
      <c r="C93" s="145"/>
      <c r="D93" s="145"/>
      <c r="E93" s="145"/>
      <c r="F93" s="145"/>
      <c r="G93" s="145"/>
      <c r="H93" s="145"/>
      <c r="I93" s="145"/>
      <c r="J93" s="145"/>
    </row>
    <row r="94" spans="2:10" x14ac:dyDescent="0.15">
      <c r="B94" s="145"/>
      <c r="C94" s="145"/>
      <c r="D94" s="145"/>
      <c r="E94" s="145"/>
      <c r="F94" s="145"/>
      <c r="G94" s="145"/>
      <c r="H94" s="145"/>
      <c r="I94" s="145"/>
      <c r="J94" s="145"/>
    </row>
    <row r="95" spans="2:10" x14ac:dyDescent="0.15">
      <c r="B95" s="145"/>
      <c r="C95" s="145"/>
      <c r="D95" s="145"/>
      <c r="E95" s="145"/>
      <c r="F95" s="145"/>
      <c r="G95" s="145"/>
      <c r="H95" s="145"/>
      <c r="I95" s="145"/>
      <c r="J95" s="145"/>
    </row>
    <row r="96" spans="2:10" x14ac:dyDescent="0.15">
      <c r="B96" s="145"/>
      <c r="C96" s="145"/>
      <c r="D96" s="145"/>
      <c r="E96" s="145"/>
      <c r="F96" s="145"/>
      <c r="G96" s="145"/>
      <c r="H96" s="145"/>
      <c r="I96" s="145"/>
      <c r="J96" s="145"/>
    </row>
    <row r="97" spans="2:10" x14ac:dyDescent="0.15">
      <c r="B97" s="145"/>
      <c r="C97" s="145"/>
      <c r="D97" s="145"/>
      <c r="E97" s="145"/>
      <c r="F97" s="145"/>
      <c r="G97" s="145"/>
      <c r="H97" s="145"/>
      <c r="I97" s="145"/>
      <c r="J97" s="145"/>
    </row>
    <row r="98" spans="2:10" x14ac:dyDescent="0.15">
      <c r="B98" s="145"/>
      <c r="C98" s="145"/>
      <c r="D98" s="145"/>
      <c r="E98" s="145"/>
      <c r="F98" s="145"/>
      <c r="G98" s="145"/>
      <c r="H98" s="145"/>
      <c r="I98" s="145"/>
      <c r="J98" s="145"/>
    </row>
    <row r="99" spans="2:10" x14ac:dyDescent="0.15">
      <c r="B99" s="145"/>
      <c r="C99" s="145"/>
      <c r="D99" s="145"/>
      <c r="E99" s="145"/>
      <c r="F99" s="145"/>
      <c r="G99" s="145"/>
      <c r="H99" s="145"/>
      <c r="I99" s="145"/>
      <c r="J99" s="145"/>
    </row>
    <row r="100" spans="2:10" x14ac:dyDescent="0.15">
      <c r="B100" s="145"/>
      <c r="C100" s="145"/>
      <c r="D100" s="145"/>
      <c r="E100" s="145"/>
      <c r="F100" s="145"/>
      <c r="G100" s="145"/>
      <c r="H100" s="145"/>
      <c r="I100" s="145"/>
      <c r="J100" s="145"/>
    </row>
    <row r="101" spans="2:10" x14ac:dyDescent="0.15">
      <c r="B101" s="145"/>
      <c r="C101" s="145"/>
      <c r="D101" s="145"/>
      <c r="E101" s="145"/>
      <c r="F101" s="145"/>
      <c r="G101" s="145"/>
      <c r="H101" s="145"/>
      <c r="I101" s="145"/>
      <c r="J101" s="145"/>
    </row>
    <row r="102" spans="2:10" x14ac:dyDescent="0.15">
      <c r="B102" s="145"/>
      <c r="C102" s="145"/>
      <c r="D102" s="145"/>
      <c r="E102" s="145"/>
      <c r="F102" s="145"/>
      <c r="G102" s="145"/>
      <c r="H102" s="145"/>
      <c r="I102" s="145"/>
      <c r="J102" s="145"/>
    </row>
    <row r="103" spans="2:10" x14ac:dyDescent="0.15">
      <c r="B103" s="145"/>
      <c r="C103" s="145"/>
      <c r="D103" s="145"/>
      <c r="E103" s="145"/>
      <c r="F103" s="145"/>
      <c r="G103" s="145"/>
      <c r="H103" s="145"/>
      <c r="I103" s="145"/>
      <c r="J103" s="145"/>
    </row>
    <row r="104" spans="2:10" x14ac:dyDescent="0.15">
      <c r="B104" s="145"/>
      <c r="C104" s="145"/>
      <c r="D104" s="145"/>
      <c r="E104" s="145"/>
      <c r="F104" s="145"/>
      <c r="G104" s="145"/>
      <c r="H104" s="145"/>
      <c r="I104" s="145"/>
      <c r="J104" s="145"/>
    </row>
    <row r="105" spans="2:10" x14ac:dyDescent="0.15">
      <c r="B105" s="145"/>
      <c r="C105" s="145"/>
      <c r="D105" s="145"/>
      <c r="E105" s="145"/>
      <c r="F105" s="145"/>
      <c r="G105" s="145"/>
      <c r="H105" s="145"/>
      <c r="I105" s="145"/>
      <c r="J105" s="145"/>
    </row>
    <row r="106" spans="2:10" x14ac:dyDescent="0.15">
      <c r="B106" s="145"/>
      <c r="C106" s="145"/>
      <c r="D106" s="145"/>
      <c r="E106" s="145"/>
      <c r="F106" s="145"/>
      <c r="G106" s="145"/>
      <c r="H106" s="145"/>
      <c r="I106" s="145"/>
      <c r="J106" s="145"/>
    </row>
    <row r="107" spans="2:10" x14ac:dyDescent="0.15">
      <c r="B107" s="145"/>
      <c r="C107" s="145"/>
      <c r="D107" s="145"/>
      <c r="E107" s="145"/>
      <c r="F107" s="145"/>
      <c r="G107" s="145"/>
      <c r="H107" s="145"/>
      <c r="I107" s="145"/>
      <c r="J107" s="145"/>
    </row>
    <row r="108" spans="2:10" x14ac:dyDescent="0.15">
      <c r="B108" s="145"/>
      <c r="C108" s="145"/>
      <c r="D108" s="145"/>
      <c r="E108" s="145"/>
      <c r="F108" s="145"/>
      <c r="G108" s="145"/>
      <c r="H108" s="145"/>
      <c r="I108" s="145"/>
      <c r="J108" s="145"/>
    </row>
    <row r="109" spans="2:10" x14ac:dyDescent="0.15">
      <c r="B109" s="145"/>
      <c r="C109" s="145"/>
      <c r="D109" s="145"/>
      <c r="E109" s="145"/>
      <c r="F109" s="145"/>
      <c r="G109" s="145"/>
      <c r="H109" s="145"/>
      <c r="I109" s="145"/>
      <c r="J109" s="145"/>
    </row>
    <row r="110" spans="2:10" x14ac:dyDescent="0.15">
      <c r="B110" s="145"/>
      <c r="C110" s="145"/>
      <c r="D110" s="145"/>
      <c r="E110" s="145"/>
      <c r="F110" s="145"/>
      <c r="G110" s="145"/>
      <c r="H110" s="145"/>
      <c r="I110" s="145"/>
      <c r="J110" s="145"/>
    </row>
    <row r="111" spans="2:10" x14ac:dyDescent="0.15">
      <c r="B111" s="145"/>
      <c r="C111" s="145"/>
      <c r="D111" s="145"/>
      <c r="E111" s="145"/>
      <c r="F111" s="145"/>
      <c r="G111" s="145"/>
      <c r="H111" s="145"/>
      <c r="I111" s="145"/>
      <c r="J111" s="145"/>
    </row>
    <row r="112" spans="2:10" x14ac:dyDescent="0.15">
      <c r="B112" s="145"/>
      <c r="C112" s="145"/>
      <c r="D112" s="145"/>
      <c r="E112" s="145"/>
      <c r="F112" s="145"/>
      <c r="G112" s="145"/>
      <c r="H112" s="145"/>
      <c r="I112" s="145"/>
      <c r="J112" s="145"/>
    </row>
    <row r="113" spans="2:10" x14ac:dyDescent="0.15">
      <c r="B113" s="145"/>
      <c r="C113" s="145"/>
      <c r="D113" s="145"/>
      <c r="E113" s="145"/>
      <c r="F113" s="145"/>
      <c r="G113" s="145"/>
      <c r="H113" s="145"/>
      <c r="I113" s="145"/>
      <c r="J113" s="145"/>
    </row>
    <row r="114" spans="2:10" x14ac:dyDescent="0.15">
      <c r="B114" s="145"/>
      <c r="C114" s="145"/>
      <c r="D114" s="145"/>
      <c r="E114" s="145"/>
      <c r="F114" s="145"/>
      <c r="G114" s="145"/>
      <c r="H114" s="145"/>
      <c r="I114" s="145"/>
      <c r="J114" s="145"/>
    </row>
    <row r="115" spans="2:10" x14ac:dyDescent="0.15">
      <c r="B115" s="145"/>
      <c r="C115" s="145"/>
      <c r="D115" s="145"/>
      <c r="E115" s="145"/>
      <c r="F115" s="145"/>
      <c r="G115" s="145"/>
      <c r="H115" s="145"/>
      <c r="I115" s="145"/>
      <c r="J115" s="145"/>
    </row>
    <row r="116" spans="2:10" x14ac:dyDescent="0.15">
      <c r="B116" s="145"/>
      <c r="C116" s="145"/>
      <c r="D116" s="145"/>
      <c r="E116" s="145"/>
      <c r="F116" s="145"/>
      <c r="G116" s="145"/>
      <c r="H116" s="145"/>
      <c r="I116" s="145"/>
      <c r="J116" s="145"/>
    </row>
    <row r="117" spans="2:10" x14ac:dyDescent="0.15">
      <c r="B117" s="145"/>
      <c r="C117" s="145"/>
      <c r="D117" s="145"/>
      <c r="E117" s="145"/>
      <c r="F117" s="145"/>
      <c r="G117" s="145"/>
      <c r="H117" s="145"/>
      <c r="I117" s="145"/>
      <c r="J117" s="145"/>
    </row>
    <row r="118" spans="2:10" x14ac:dyDescent="0.15">
      <c r="B118" s="145"/>
      <c r="C118" s="145"/>
      <c r="D118" s="145"/>
      <c r="E118" s="145"/>
      <c r="F118" s="145"/>
      <c r="G118" s="145"/>
      <c r="H118" s="145"/>
      <c r="I118" s="145"/>
      <c r="J118" s="145"/>
    </row>
    <row r="119" spans="2:10" x14ac:dyDescent="0.15">
      <c r="B119" s="145"/>
      <c r="C119" s="145"/>
      <c r="D119" s="145"/>
      <c r="E119" s="145"/>
      <c r="F119" s="145"/>
      <c r="G119" s="145"/>
      <c r="H119" s="145"/>
      <c r="I119" s="145"/>
      <c r="J119" s="145"/>
    </row>
    <row r="120" spans="2:10" x14ac:dyDescent="0.15">
      <c r="B120" s="145"/>
      <c r="C120" s="145"/>
      <c r="D120" s="145"/>
      <c r="E120" s="145"/>
      <c r="F120" s="145"/>
      <c r="G120" s="145"/>
      <c r="H120" s="145"/>
      <c r="I120" s="145"/>
      <c r="J120" s="145"/>
    </row>
    <row r="121" spans="2:10" x14ac:dyDescent="0.15">
      <c r="B121" s="145"/>
      <c r="C121" s="145"/>
      <c r="D121" s="145"/>
      <c r="E121" s="145"/>
      <c r="F121" s="145"/>
      <c r="G121" s="145"/>
      <c r="H121" s="145"/>
      <c r="I121" s="145"/>
      <c r="J121" s="145"/>
    </row>
    <row r="122" spans="2:10" x14ac:dyDescent="0.15">
      <c r="B122" s="145"/>
      <c r="C122" s="145"/>
      <c r="D122" s="145"/>
      <c r="E122" s="145"/>
      <c r="F122" s="145"/>
      <c r="G122" s="145"/>
      <c r="H122" s="145"/>
      <c r="I122" s="145"/>
      <c r="J122" s="145"/>
    </row>
    <row r="123" spans="2:10" x14ac:dyDescent="0.15">
      <c r="B123" s="145"/>
      <c r="C123" s="145"/>
      <c r="D123" s="145"/>
      <c r="E123" s="145"/>
      <c r="F123" s="145"/>
      <c r="G123" s="145"/>
      <c r="H123" s="145"/>
      <c r="I123" s="145"/>
      <c r="J123" s="145"/>
    </row>
    <row r="124" spans="2:10" x14ac:dyDescent="0.15">
      <c r="B124" s="145"/>
      <c r="C124" s="145"/>
      <c r="D124" s="145"/>
      <c r="E124" s="145"/>
      <c r="F124" s="145"/>
      <c r="G124" s="145"/>
      <c r="H124" s="145"/>
      <c r="I124" s="145"/>
      <c r="J124" s="145"/>
    </row>
    <row r="125" spans="2:10" x14ac:dyDescent="0.15">
      <c r="B125" s="145"/>
      <c r="C125" s="145"/>
      <c r="D125" s="145"/>
      <c r="E125" s="145"/>
      <c r="F125" s="145"/>
      <c r="G125" s="145"/>
      <c r="H125" s="145"/>
      <c r="I125" s="145"/>
      <c r="J125" s="145"/>
    </row>
    <row r="126" spans="2:10" x14ac:dyDescent="0.15">
      <c r="B126" s="145"/>
      <c r="C126" s="145"/>
      <c r="D126" s="145"/>
      <c r="E126" s="145"/>
      <c r="F126" s="145"/>
      <c r="G126" s="145"/>
      <c r="H126" s="145"/>
      <c r="I126" s="145"/>
      <c r="J126" s="145"/>
    </row>
    <row r="127" spans="2:10" x14ac:dyDescent="0.15">
      <c r="B127" s="145"/>
      <c r="C127" s="145"/>
      <c r="D127" s="145"/>
      <c r="E127" s="145"/>
      <c r="F127" s="145"/>
      <c r="G127" s="145"/>
      <c r="H127" s="145"/>
      <c r="I127" s="145"/>
      <c r="J127" s="145"/>
    </row>
    <row r="128" spans="2:10" x14ac:dyDescent="0.15">
      <c r="B128" s="145"/>
      <c r="C128" s="145"/>
      <c r="D128" s="145"/>
      <c r="E128" s="145"/>
      <c r="F128" s="145"/>
      <c r="G128" s="145"/>
      <c r="H128" s="145"/>
      <c r="I128" s="145"/>
      <c r="J128" s="145"/>
    </row>
    <row r="129" spans="2:10" x14ac:dyDescent="0.15">
      <c r="B129" s="145"/>
      <c r="C129" s="145"/>
      <c r="D129" s="145"/>
      <c r="E129" s="145"/>
      <c r="F129" s="145"/>
      <c r="G129" s="145"/>
      <c r="H129" s="145"/>
      <c r="I129" s="145"/>
      <c r="J129" s="145"/>
    </row>
    <row r="130" spans="2:10" x14ac:dyDescent="0.15">
      <c r="B130" s="145"/>
      <c r="C130" s="145"/>
      <c r="D130" s="145"/>
      <c r="E130" s="145"/>
      <c r="F130" s="145"/>
      <c r="G130" s="145"/>
      <c r="H130" s="145"/>
      <c r="I130" s="145"/>
      <c r="J130" s="145"/>
    </row>
    <row r="131" spans="2:10" x14ac:dyDescent="0.15">
      <c r="B131" s="145"/>
      <c r="C131" s="145"/>
      <c r="D131" s="145"/>
      <c r="E131" s="145"/>
      <c r="F131" s="145"/>
      <c r="G131" s="145"/>
      <c r="H131" s="145"/>
      <c r="I131" s="145"/>
      <c r="J131" s="145"/>
    </row>
    <row r="132" spans="2:10" x14ac:dyDescent="0.15">
      <c r="B132" s="145"/>
      <c r="C132" s="145"/>
      <c r="D132" s="145"/>
      <c r="E132" s="145"/>
      <c r="F132" s="145"/>
      <c r="G132" s="145"/>
      <c r="H132" s="145"/>
      <c r="I132" s="145"/>
      <c r="J132" s="145"/>
    </row>
    <row r="133" spans="2:10" x14ac:dyDescent="0.15">
      <c r="B133" s="145"/>
      <c r="C133" s="145"/>
      <c r="D133" s="145"/>
      <c r="E133" s="145"/>
      <c r="F133" s="145"/>
      <c r="G133" s="145"/>
      <c r="H133" s="145"/>
      <c r="I133" s="145"/>
      <c r="J133" s="145"/>
    </row>
    <row r="134" spans="2:10" x14ac:dyDescent="0.15">
      <c r="B134" s="145"/>
      <c r="C134" s="145"/>
      <c r="D134" s="145"/>
      <c r="E134" s="145"/>
      <c r="F134" s="145"/>
      <c r="G134" s="145"/>
      <c r="H134" s="145"/>
      <c r="I134" s="145"/>
      <c r="J134" s="145"/>
    </row>
    <row r="135" spans="2:10" x14ac:dyDescent="0.15">
      <c r="B135" s="145"/>
      <c r="C135" s="145"/>
      <c r="D135" s="145"/>
      <c r="E135" s="145"/>
      <c r="F135" s="145"/>
      <c r="G135" s="145"/>
      <c r="H135" s="145"/>
      <c r="I135" s="145"/>
      <c r="J135" s="145"/>
    </row>
    <row r="136" spans="2:10" x14ac:dyDescent="0.15">
      <c r="B136" s="145"/>
      <c r="C136" s="145"/>
      <c r="D136" s="145"/>
      <c r="E136" s="145"/>
      <c r="F136" s="145"/>
      <c r="G136" s="145"/>
      <c r="H136" s="145"/>
      <c r="I136" s="145"/>
      <c r="J136" s="145"/>
    </row>
    <row r="137" spans="2:10" x14ac:dyDescent="0.15">
      <c r="B137" s="145"/>
      <c r="C137" s="145"/>
      <c r="D137" s="145"/>
      <c r="E137" s="145"/>
      <c r="F137" s="145"/>
      <c r="G137" s="145"/>
      <c r="H137" s="145"/>
      <c r="I137" s="145"/>
      <c r="J137" s="145"/>
    </row>
    <row r="138" spans="2:10" x14ac:dyDescent="0.15">
      <c r="B138" s="145"/>
      <c r="C138" s="145"/>
      <c r="D138" s="145"/>
      <c r="E138" s="145"/>
      <c r="F138" s="145"/>
      <c r="G138" s="145"/>
      <c r="H138" s="145"/>
      <c r="I138" s="145"/>
      <c r="J138" s="145"/>
    </row>
    <row r="139" spans="2:10" x14ac:dyDescent="0.15">
      <c r="B139" s="145"/>
      <c r="C139" s="145"/>
      <c r="D139" s="145"/>
      <c r="E139" s="145"/>
      <c r="F139" s="145"/>
      <c r="G139" s="145"/>
      <c r="H139" s="145"/>
      <c r="I139" s="145"/>
      <c r="J139" s="145"/>
    </row>
    <row r="140" spans="2:10" x14ac:dyDescent="0.15">
      <c r="B140" s="145"/>
      <c r="C140" s="145"/>
      <c r="D140" s="145"/>
      <c r="E140" s="145"/>
      <c r="F140" s="145"/>
      <c r="G140" s="145"/>
      <c r="H140" s="145"/>
      <c r="I140" s="145"/>
      <c r="J140" s="145"/>
    </row>
    <row r="141" spans="2:10" x14ac:dyDescent="0.15">
      <c r="B141" s="145"/>
      <c r="C141" s="145"/>
      <c r="D141" s="145"/>
      <c r="E141" s="145"/>
      <c r="F141" s="145"/>
      <c r="G141" s="145"/>
      <c r="H141" s="145"/>
      <c r="I141" s="145"/>
      <c r="J141" s="145"/>
    </row>
    <row r="142" spans="2:10" x14ac:dyDescent="0.15">
      <c r="B142" s="145"/>
      <c r="C142" s="145"/>
      <c r="D142" s="145"/>
      <c r="E142" s="145"/>
      <c r="F142" s="145"/>
      <c r="G142" s="145"/>
      <c r="H142" s="145"/>
      <c r="I142" s="145"/>
      <c r="J142" s="145"/>
    </row>
    <row r="143" spans="2:10" x14ac:dyDescent="0.15">
      <c r="B143" s="145"/>
      <c r="C143" s="145"/>
      <c r="D143" s="145"/>
      <c r="E143" s="145"/>
      <c r="F143" s="145"/>
      <c r="G143" s="145"/>
      <c r="H143" s="145"/>
      <c r="I143" s="145"/>
      <c r="J143" s="145"/>
    </row>
    <row r="144" spans="2:10" x14ac:dyDescent="0.15">
      <c r="B144" s="145"/>
      <c r="C144" s="145"/>
      <c r="D144" s="145"/>
      <c r="E144" s="145"/>
      <c r="F144" s="145"/>
      <c r="G144" s="145"/>
      <c r="H144" s="145"/>
      <c r="I144" s="145"/>
      <c r="J144" s="145"/>
    </row>
    <row r="145" spans="2:10" x14ac:dyDescent="0.15">
      <c r="B145" s="145"/>
      <c r="C145" s="145"/>
      <c r="D145" s="145"/>
      <c r="E145" s="145"/>
      <c r="F145" s="145"/>
      <c r="G145" s="145"/>
      <c r="H145" s="145"/>
      <c r="I145" s="145"/>
      <c r="J145" s="145"/>
    </row>
    <row r="146" spans="2:10" x14ac:dyDescent="0.15">
      <c r="B146" s="145"/>
      <c r="C146" s="145"/>
      <c r="D146" s="145"/>
      <c r="E146" s="145"/>
      <c r="F146" s="145"/>
      <c r="G146" s="145"/>
      <c r="H146" s="145"/>
      <c r="I146" s="145"/>
      <c r="J146" s="145"/>
    </row>
    <row r="147" spans="2:10" x14ac:dyDescent="0.15">
      <c r="B147" s="145"/>
      <c r="C147" s="145"/>
      <c r="D147" s="145"/>
      <c r="E147" s="145"/>
      <c r="F147" s="145"/>
      <c r="G147" s="145"/>
      <c r="H147" s="145"/>
      <c r="I147" s="145"/>
      <c r="J147" s="145"/>
    </row>
    <row r="148" spans="2:10" x14ac:dyDescent="0.15">
      <c r="B148" s="145"/>
      <c r="C148" s="145"/>
      <c r="D148" s="145"/>
      <c r="E148" s="145"/>
      <c r="F148" s="145"/>
      <c r="G148" s="145"/>
      <c r="H148" s="145"/>
      <c r="I148" s="145"/>
      <c r="J148" s="145"/>
    </row>
    <row r="149" spans="2:10" x14ac:dyDescent="0.15">
      <c r="B149" s="145"/>
      <c r="C149" s="145"/>
      <c r="D149" s="145"/>
      <c r="E149" s="145"/>
      <c r="F149" s="145"/>
      <c r="G149" s="145"/>
      <c r="H149" s="145"/>
      <c r="I149" s="145"/>
      <c r="J149" s="145"/>
    </row>
    <row r="150" spans="2:10" x14ac:dyDescent="0.15">
      <c r="B150" s="145"/>
      <c r="C150" s="145"/>
      <c r="D150" s="145"/>
      <c r="E150" s="145"/>
      <c r="F150" s="145"/>
      <c r="G150" s="145"/>
      <c r="H150" s="145"/>
      <c r="I150" s="145"/>
      <c r="J150" s="145"/>
    </row>
    <row r="151" spans="2:10" x14ac:dyDescent="0.15">
      <c r="B151" s="145"/>
      <c r="C151" s="145"/>
      <c r="D151" s="145"/>
      <c r="E151" s="145"/>
      <c r="F151" s="145"/>
      <c r="G151" s="145"/>
      <c r="H151" s="145"/>
      <c r="I151" s="145"/>
      <c r="J151" s="145"/>
    </row>
    <row r="152" spans="2:10" x14ac:dyDescent="0.15">
      <c r="B152" s="145"/>
      <c r="C152" s="145"/>
      <c r="D152" s="145"/>
      <c r="E152" s="145"/>
      <c r="F152" s="145"/>
      <c r="G152" s="145"/>
      <c r="H152" s="145"/>
      <c r="I152" s="145"/>
      <c r="J152" s="145"/>
    </row>
    <row r="153" spans="2:10" x14ac:dyDescent="0.15">
      <c r="B153" s="145"/>
      <c r="C153" s="145"/>
      <c r="D153" s="145"/>
      <c r="E153" s="145"/>
      <c r="F153" s="145"/>
      <c r="G153" s="145"/>
      <c r="H153" s="145"/>
      <c r="I153" s="145"/>
      <c r="J153" s="145"/>
    </row>
    <row r="154" spans="2:10" x14ac:dyDescent="0.15">
      <c r="B154" s="145"/>
      <c r="C154" s="145"/>
      <c r="D154" s="145"/>
      <c r="E154" s="145"/>
      <c r="F154" s="145"/>
      <c r="G154" s="145"/>
      <c r="H154" s="145"/>
      <c r="I154" s="145"/>
      <c r="J154" s="145"/>
    </row>
    <row r="155" spans="2:10" x14ac:dyDescent="0.15">
      <c r="B155" s="145"/>
      <c r="C155" s="145"/>
      <c r="D155" s="145"/>
      <c r="E155" s="145"/>
      <c r="F155" s="145"/>
      <c r="G155" s="145"/>
      <c r="H155" s="145"/>
      <c r="I155" s="145"/>
      <c r="J155" s="145"/>
    </row>
    <row r="156" spans="2:10" x14ac:dyDescent="0.15">
      <c r="B156" s="145"/>
      <c r="C156" s="145"/>
      <c r="D156" s="145"/>
      <c r="E156" s="145"/>
      <c r="F156" s="145"/>
      <c r="G156" s="145"/>
      <c r="H156" s="145"/>
      <c r="I156" s="145"/>
      <c r="J156" s="145"/>
    </row>
    <row r="157" spans="2:10" x14ac:dyDescent="0.15">
      <c r="B157" s="145"/>
      <c r="C157" s="145"/>
      <c r="D157" s="145"/>
      <c r="E157" s="145"/>
      <c r="F157" s="145"/>
      <c r="G157" s="145"/>
      <c r="H157" s="145"/>
      <c r="I157" s="145"/>
      <c r="J157" s="145"/>
    </row>
    <row r="158" spans="2:10" x14ac:dyDescent="0.15">
      <c r="B158" s="145"/>
      <c r="C158" s="145"/>
      <c r="D158" s="145"/>
      <c r="E158" s="145"/>
      <c r="F158" s="145"/>
      <c r="G158" s="145"/>
      <c r="H158" s="145"/>
      <c r="I158" s="145"/>
      <c r="J158" s="145"/>
    </row>
    <row r="159" spans="2:10" x14ac:dyDescent="0.15">
      <c r="B159" s="145"/>
      <c r="C159" s="145"/>
      <c r="D159" s="145"/>
      <c r="E159" s="145"/>
      <c r="F159" s="145"/>
      <c r="G159" s="145"/>
      <c r="H159" s="145"/>
      <c r="I159" s="145"/>
      <c r="J159" s="145"/>
    </row>
    <row r="160" spans="2:10" x14ac:dyDescent="0.15">
      <c r="B160" s="145"/>
      <c r="C160" s="145"/>
      <c r="D160" s="145"/>
      <c r="E160" s="145"/>
      <c r="F160" s="145"/>
      <c r="G160" s="145"/>
      <c r="H160" s="145"/>
      <c r="I160" s="145"/>
      <c r="J160" s="145"/>
    </row>
    <row r="161" spans="2:10" x14ac:dyDescent="0.15">
      <c r="B161" s="145"/>
      <c r="C161" s="145"/>
      <c r="D161" s="145"/>
      <c r="E161" s="145"/>
      <c r="F161" s="145"/>
      <c r="G161" s="145"/>
      <c r="H161" s="145"/>
      <c r="I161" s="145"/>
      <c r="J161" s="145"/>
    </row>
    <row r="162" spans="2:10" x14ac:dyDescent="0.15">
      <c r="B162" s="145"/>
      <c r="C162" s="145"/>
      <c r="D162" s="145"/>
      <c r="E162" s="145"/>
      <c r="F162" s="145"/>
      <c r="G162" s="145"/>
      <c r="H162" s="145"/>
      <c r="I162" s="145"/>
      <c r="J162" s="145"/>
    </row>
    <row r="163" spans="2:10" x14ac:dyDescent="0.15">
      <c r="B163" s="145"/>
      <c r="C163" s="145"/>
      <c r="D163" s="145"/>
      <c r="E163" s="145"/>
      <c r="F163" s="145"/>
      <c r="G163" s="145"/>
      <c r="H163" s="145"/>
      <c r="I163" s="145"/>
      <c r="J163" s="145"/>
    </row>
    <row r="164" spans="2:10" x14ac:dyDescent="0.15">
      <c r="B164" s="145"/>
      <c r="C164" s="145"/>
      <c r="D164" s="145"/>
      <c r="E164" s="145"/>
      <c r="F164" s="145"/>
      <c r="G164" s="145"/>
      <c r="H164" s="145"/>
      <c r="I164" s="145"/>
      <c r="J164" s="145"/>
    </row>
    <row r="165" spans="2:10" x14ac:dyDescent="0.15">
      <c r="B165" s="145"/>
      <c r="C165" s="145"/>
      <c r="D165" s="145"/>
      <c r="E165" s="145"/>
      <c r="F165" s="145"/>
      <c r="G165" s="145"/>
      <c r="H165" s="145"/>
      <c r="I165" s="145"/>
      <c r="J165" s="145"/>
    </row>
    <row r="166" spans="2:10" x14ac:dyDescent="0.15">
      <c r="B166" s="145"/>
      <c r="C166" s="145"/>
      <c r="D166" s="145"/>
      <c r="E166" s="145"/>
      <c r="F166" s="145"/>
      <c r="G166" s="145"/>
      <c r="H166" s="145"/>
      <c r="I166" s="145"/>
      <c r="J166" s="145"/>
    </row>
    <row r="167" spans="2:10" x14ac:dyDescent="0.15">
      <c r="B167" s="145"/>
      <c r="C167" s="145"/>
      <c r="D167" s="145"/>
      <c r="E167" s="145"/>
      <c r="F167" s="145"/>
      <c r="G167" s="145"/>
      <c r="H167" s="145"/>
      <c r="I167" s="145"/>
      <c r="J167" s="145"/>
    </row>
    <row r="168" spans="2:10" x14ac:dyDescent="0.15">
      <c r="B168" s="145"/>
      <c r="C168" s="145"/>
      <c r="D168" s="145"/>
      <c r="E168" s="145"/>
      <c r="F168" s="145"/>
      <c r="G168" s="145"/>
      <c r="H168" s="145"/>
      <c r="I168" s="145"/>
      <c r="J168" s="145"/>
    </row>
    <row r="169" spans="2:10" x14ac:dyDescent="0.15">
      <c r="B169" s="145"/>
      <c r="C169" s="145"/>
      <c r="D169" s="145"/>
      <c r="E169" s="145"/>
      <c r="F169" s="145"/>
      <c r="G169" s="145"/>
      <c r="H169" s="145"/>
      <c r="I169" s="145"/>
      <c r="J169" s="145"/>
    </row>
    <row r="170" spans="2:10" x14ac:dyDescent="0.15">
      <c r="B170" s="145"/>
      <c r="C170" s="145"/>
      <c r="D170" s="145"/>
      <c r="E170" s="145"/>
      <c r="F170" s="145"/>
      <c r="G170" s="145"/>
      <c r="H170" s="145"/>
      <c r="I170" s="145"/>
      <c r="J170" s="145"/>
    </row>
    <row r="171" spans="2:10" x14ac:dyDescent="0.15">
      <c r="B171" s="145"/>
      <c r="C171" s="145"/>
      <c r="D171" s="145"/>
      <c r="E171" s="145"/>
      <c r="F171" s="145"/>
      <c r="G171" s="145"/>
      <c r="H171" s="145"/>
      <c r="I171" s="145"/>
      <c r="J171" s="145"/>
    </row>
    <row r="172" spans="2:10" x14ac:dyDescent="0.15">
      <c r="B172" s="145"/>
      <c r="C172" s="145"/>
      <c r="D172" s="145"/>
      <c r="E172" s="145"/>
      <c r="F172" s="145"/>
      <c r="G172" s="145"/>
      <c r="H172" s="145"/>
      <c r="I172" s="145"/>
      <c r="J172" s="145"/>
    </row>
    <row r="173" spans="2:10" x14ac:dyDescent="0.15">
      <c r="B173" s="145"/>
      <c r="C173" s="145"/>
      <c r="D173" s="145"/>
      <c r="E173" s="145"/>
      <c r="F173" s="145"/>
      <c r="G173" s="145"/>
      <c r="H173" s="145"/>
      <c r="I173" s="145"/>
      <c r="J173" s="145"/>
    </row>
    <row r="174" spans="2:10" x14ac:dyDescent="0.15">
      <c r="B174" s="145"/>
      <c r="C174" s="145"/>
      <c r="D174" s="145"/>
      <c r="E174" s="145"/>
      <c r="F174" s="145"/>
      <c r="G174" s="145"/>
      <c r="H174" s="145"/>
      <c r="I174" s="145"/>
      <c r="J174" s="145"/>
    </row>
    <row r="175" spans="2:10" x14ac:dyDescent="0.15">
      <c r="B175" s="145"/>
      <c r="C175" s="145"/>
      <c r="D175" s="145"/>
      <c r="E175" s="145"/>
      <c r="F175" s="145"/>
      <c r="G175" s="145"/>
      <c r="H175" s="145"/>
      <c r="I175" s="145"/>
      <c r="J175" s="145"/>
    </row>
    <row r="176" spans="2:10" x14ac:dyDescent="0.15">
      <c r="B176" s="145"/>
      <c r="C176" s="145"/>
      <c r="D176" s="145"/>
      <c r="E176" s="145"/>
      <c r="F176" s="145"/>
      <c r="G176" s="145"/>
      <c r="H176" s="145"/>
      <c r="I176" s="145"/>
      <c r="J176" s="145"/>
    </row>
    <row r="177" spans="2:10" x14ac:dyDescent="0.15">
      <c r="B177" s="145"/>
      <c r="C177" s="145"/>
      <c r="D177" s="145"/>
      <c r="E177" s="145"/>
      <c r="F177" s="145"/>
      <c r="G177" s="145"/>
      <c r="H177" s="145"/>
      <c r="I177" s="145"/>
      <c r="J177" s="145"/>
    </row>
    <row r="178" spans="2:10" x14ac:dyDescent="0.15">
      <c r="B178" s="145"/>
      <c r="C178" s="145"/>
      <c r="D178" s="145"/>
      <c r="E178" s="145"/>
      <c r="F178" s="145"/>
      <c r="G178" s="145"/>
      <c r="H178" s="145"/>
      <c r="I178" s="145"/>
      <c r="J178" s="145"/>
    </row>
    <row r="179" spans="2:10" x14ac:dyDescent="0.15">
      <c r="B179" s="145"/>
      <c r="C179" s="145"/>
      <c r="D179" s="145"/>
      <c r="E179" s="145"/>
      <c r="F179" s="145"/>
      <c r="G179" s="145"/>
      <c r="H179" s="145"/>
      <c r="I179" s="145"/>
      <c r="J179" s="145"/>
    </row>
    <row r="180" spans="2:10" x14ac:dyDescent="0.15">
      <c r="B180" s="145"/>
      <c r="C180" s="145"/>
      <c r="D180" s="145"/>
      <c r="E180" s="145"/>
      <c r="F180" s="145"/>
      <c r="G180" s="145"/>
      <c r="H180" s="145"/>
      <c r="I180" s="145"/>
      <c r="J180" s="145"/>
    </row>
    <row r="181" spans="2:10" x14ac:dyDescent="0.15">
      <c r="B181" s="145"/>
      <c r="C181" s="145"/>
      <c r="D181" s="145"/>
      <c r="E181" s="145"/>
      <c r="F181" s="145"/>
      <c r="G181" s="145"/>
      <c r="H181" s="145"/>
      <c r="I181" s="145"/>
      <c r="J181" s="145"/>
    </row>
    <row r="182" spans="2:10" x14ac:dyDescent="0.15">
      <c r="B182" s="145"/>
      <c r="C182" s="145"/>
      <c r="D182" s="145"/>
      <c r="E182" s="145"/>
      <c r="F182" s="145"/>
      <c r="G182" s="145"/>
      <c r="H182" s="145"/>
      <c r="I182" s="145"/>
      <c r="J182" s="145"/>
    </row>
  </sheetData>
  <sheetProtection sheet="1" objects="1" scenarios="1"/>
  <mergeCells count="36">
    <mergeCell ref="C16:H16"/>
    <mergeCell ref="B3:J3"/>
    <mergeCell ref="C18:H18"/>
    <mergeCell ref="C19:H19"/>
    <mergeCell ref="B21:C21"/>
    <mergeCell ref="C22:J22"/>
    <mergeCell ref="C17:D17"/>
    <mergeCell ref="F17:H17"/>
    <mergeCell ref="B5:J5"/>
    <mergeCell ref="B6:J6"/>
    <mergeCell ref="I8:J8"/>
    <mergeCell ref="B9:D9"/>
    <mergeCell ref="B11:C11"/>
    <mergeCell ref="E12:F12"/>
    <mergeCell ref="C13:J13"/>
    <mergeCell ref="C14:J14"/>
    <mergeCell ref="C15:H15"/>
    <mergeCell ref="C23:J23"/>
    <mergeCell ref="C24:H24"/>
    <mergeCell ref="C25:D25"/>
    <mergeCell ref="F25:H25"/>
    <mergeCell ref="C26:H26"/>
    <mergeCell ref="C27:H27"/>
    <mergeCell ref="C30:D30"/>
    <mergeCell ref="C31:D31"/>
    <mergeCell ref="C32:D32"/>
    <mergeCell ref="B35:D36"/>
    <mergeCell ref="E35:F35"/>
    <mergeCell ref="I35:J36"/>
    <mergeCell ref="E36:F36"/>
    <mergeCell ref="G36:H36"/>
    <mergeCell ref="B37:D37"/>
    <mergeCell ref="E37:F37"/>
    <mergeCell ref="G37:H37"/>
    <mergeCell ref="I37:J37"/>
    <mergeCell ref="G35:H35"/>
  </mergeCells>
  <phoneticPr fontId="2"/>
  <conditionalFormatting sqref="B3">
    <cfRule type="expression" dxfId="8" priority="3" stopIfTrue="1">
      <formula>$L$5=1</formula>
    </cfRule>
  </conditionalFormatting>
  <conditionalFormatting sqref="B2:I2">
    <cfRule type="expression" dxfId="7" priority="2" stopIfTrue="1">
      <formula>$L$5=1</formula>
    </cfRule>
  </conditionalFormatting>
  <conditionalFormatting sqref="B5:J6">
    <cfRule type="expression" dxfId="6" priority="1" stopIfTrue="1">
      <formula>$L$5=1</formula>
    </cfRule>
  </conditionalFormatting>
  <printOptions horizontalCentered="1"/>
  <pageMargins left="0.78740157480314965" right="0.78740157480314965" top="0.78740157480314965" bottom="0.78740157480314965" header="0.31496062992125984" footer="0.31496062992125984"/>
  <pageSetup paperSize="9" orientation="portrait" r:id="rId1"/>
  <headerFooter>
    <oddHeader>&amp;R&amp;"ＭＳ 明朝,標準"&amp;10様式第１号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No1_2"/>
  <dimension ref="A1:G110"/>
  <sheetViews>
    <sheetView showGridLines="0" view="pageBreakPreview" zoomScaleNormal="100" zoomScaleSheetLayoutView="100" workbookViewId="0">
      <selection activeCell="E10" sqref="E10"/>
    </sheetView>
  </sheetViews>
  <sheetFormatPr defaultRowHeight="13.5" x14ac:dyDescent="0.15"/>
  <cols>
    <col min="1" max="1" width="4.5" style="73" bestFit="1" customWidth="1"/>
    <col min="2" max="2" width="6.75" style="73" bestFit="1" customWidth="1"/>
    <col min="3" max="3" width="24" style="73" customWidth="1"/>
    <col min="4" max="4" width="23.875" style="73" bestFit="1" customWidth="1"/>
    <col min="5" max="5" width="32.5" style="73" customWidth="1"/>
    <col min="6" max="6" width="5.125" style="73" customWidth="1"/>
    <col min="7" max="256" width="9" style="73"/>
    <col min="257" max="257" width="4.5" style="73" bestFit="1" customWidth="1"/>
    <col min="258" max="258" width="6.75" style="73" bestFit="1" customWidth="1"/>
    <col min="259" max="259" width="24" style="73" customWidth="1"/>
    <col min="260" max="260" width="23.875" style="73" bestFit="1" customWidth="1"/>
    <col min="261" max="261" width="32.5" style="73" customWidth="1"/>
    <col min="262" max="262" width="5.125" style="73" customWidth="1"/>
    <col min="263" max="512" width="9" style="73"/>
    <col min="513" max="513" width="4.5" style="73" bestFit="1" customWidth="1"/>
    <col min="514" max="514" width="6.75" style="73" bestFit="1" customWidth="1"/>
    <col min="515" max="515" width="24" style="73" customWidth="1"/>
    <col min="516" max="516" width="23.875" style="73" bestFit="1" customWidth="1"/>
    <col min="517" max="517" width="32.5" style="73" customWidth="1"/>
    <col min="518" max="518" width="5.125" style="73" customWidth="1"/>
    <col min="519" max="768" width="9" style="73"/>
    <col min="769" max="769" width="4.5" style="73" bestFit="1" customWidth="1"/>
    <col min="770" max="770" width="6.75" style="73" bestFit="1" customWidth="1"/>
    <col min="771" max="771" width="24" style="73" customWidth="1"/>
    <col min="772" max="772" width="23.875" style="73" bestFit="1" customWidth="1"/>
    <col min="773" max="773" width="32.5" style="73" customWidth="1"/>
    <col min="774" max="774" width="5.125" style="73" customWidth="1"/>
    <col min="775" max="1024" width="9" style="73"/>
    <col min="1025" max="1025" width="4.5" style="73" bestFit="1" customWidth="1"/>
    <col min="1026" max="1026" width="6.75" style="73" bestFit="1" customWidth="1"/>
    <col min="1027" max="1027" width="24" style="73" customWidth="1"/>
    <col min="1028" max="1028" width="23.875" style="73" bestFit="1" customWidth="1"/>
    <col min="1029" max="1029" width="32.5" style="73" customWidth="1"/>
    <col min="1030" max="1030" width="5.125" style="73" customWidth="1"/>
    <col min="1031" max="1280" width="9" style="73"/>
    <col min="1281" max="1281" width="4.5" style="73" bestFit="1" customWidth="1"/>
    <col min="1282" max="1282" width="6.75" style="73" bestFit="1" customWidth="1"/>
    <col min="1283" max="1283" width="24" style="73" customWidth="1"/>
    <col min="1284" max="1284" width="23.875" style="73" bestFit="1" customWidth="1"/>
    <col min="1285" max="1285" width="32.5" style="73" customWidth="1"/>
    <col min="1286" max="1286" width="5.125" style="73" customWidth="1"/>
    <col min="1287" max="1536" width="9" style="73"/>
    <col min="1537" max="1537" width="4.5" style="73" bestFit="1" customWidth="1"/>
    <col min="1538" max="1538" width="6.75" style="73" bestFit="1" customWidth="1"/>
    <col min="1539" max="1539" width="24" style="73" customWidth="1"/>
    <col min="1540" max="1540" width="23.875" style="73" bestFit="1" customWidth="1"/>
    <col min="1541" max="1541" width="32.5" style="73" customWidth="1"/>
    <col min="1542" max="1542" width="5.125" style="73" customWidth="1"/>
    <col min="1543" max="1792" width="9" style="73"/>
    <col min="1793" max="1793" width="4.5" style="73" bestFit="1" customWidth="1"/>
    <col min="1794" max="1794" width="6.75" style="73" bestFit="1" customWidth="1"/>
    <col min="1795" max="1795" width="24" style="73" customWidth="1"/>
    <col min="1796" max="1796" width="23.875" style="73" bestFit="1" customWidth="1"/>
    <col min="1797" max="1797" width="32.5" style="73" customWidth="1"/>
    <col min="1798" max="1798" width="5.125" style="73" customWidth="1"/>
    <col min="1799" max="2048" width="9" style="73"/>
    <col min="2049" max="2049" width="4.5" style="73" bestFit="1" customWidth="1"/>
    <col min="2050" max="2050" width="6.75" style="73" bestFit="1" customWidth="1"/>
    <col min="2051" max="2051" width="24" style="73" customWidth="1"/>
    <col min="2052" max="2052" width="23.875" style="73" bestFit="1" customWidth="1"/>
    <col min="2053" max="2053" width="32.5" style="73" customWidth="1"/>
    <col min="2054" max="2054" width="5.125" style="73" customWidth="1"/>
    <col min="2055" max="2304" width="9" style="73"/>
    <col min="2305" max="2305" width="4.5" style="73" bestFit="1" customWidth="1"/>
    <col min="2306" max="2306" width="6.75" style="73" bestFit="1" customWidth="1"/>
    <col min="2307" max="2307" width="24" style="73" customWidth="1"/>
    <col min="2308" max="2308" width="23.875" style="73" bestFit="1" customWidth="1"/>
    <col min="2309" max="2309" width="32.5" style="73" customWidth="1"/>
    <col min="2310" max="2310" width="5.125" style="73" customWidth="1"/>
    <col min="2311" max="2560" width="9" style="73"/>
    <col min="2561" max="2561" width="4.5" style="73" bestFit="1" customWidth="1"/>
    <col min="2562" max="2562" width="6.75" style="73" bestFit="1" customWidth="1"/>
    <col min="2563" max="2563" width="24" style="73" customWidth="1"/>
    <col min="2564" max="2564" width="23.875" style="73" bestFit="1" customWidth="1"/>
    <col min="2565" max="2565" width="32.5" style="73" customWidth="1"/>
    <col min="2566" max="2566" width="5.125" style="73" customWidth="1"/>
    <col min="2567" max="2816" width="9" style="73"/>
    <col min="2817" max="2817" width="4.5" style="73" bestFit="1" customWidth="1"/>
    <col min="2818" max="2818" width="6.75" style="73" bestFit="1" customWidth="1"/>
    <col min="2819" max="2819" width="24" style="73" customWidth="1"/>
    <col min="2820" max="2820" width="23.875" style="73" bestFit="1" customWidth="1"/>
    <col min="2821" max="2821" width="32.5" style="73" customWidth="1"/>
    <col min="2822" max="2822" width="5.125" style="73" customWidth="1"/>
    <col min="2823" max="3072" width="9" style="73"/>
    <col min="3073" max="3073" width="4.5" style="73" bestFit="1" customWidth="1"/>
    <col min="3074" max="3074" width="6.75" style="73" bestFit="1" customWidth="1"/>
    <col min="3075" max="3075" width="24" style="73" customWidth="1"/>
    <col min="3076" max="3076" width="23.875" style="73" bestFit="1" customWidth="1"/>
    <col min="3077" max="3077" width="32.5" style="73" customWidth="1"/>
    <col min="3078" max="3078" width="5.125" style="73" customWidth="1"/>
    <col min="3079" max="3328" width="9" style="73"/>
    <col min="3329" max="3329" width="4.5" style="73" bestFit="1" customWidth="1"/>
    <col min="3330" max="3330" width="6.75" style="73" bestFit="1" customWidth="1"/>
    <col min="3331" max="3331" width="24" style="73" customWidth="1"/>
    <col min="3332" max="3332" width="23.875" style="73" bestFit="1" customWidth="1"/>
    <col min="3333" max="3333" width="32.5" style="73" customWidth="1"/>
    <col min="3334" max="3334" width="5.125" style="73" customWidth="1"/>
    <col min="3335" max="3584" width="9" style="73"/>
    <col min="3585" max="3585" width="4.5" style="73" bestFit="1" customWidth="1"/>
    <col min="3586" max="3586" width="6.75" style="73" bestFit="1" customWidth="1"/>
    <col min="3587" max="3587" width="24" style="73" customWidth="1"/>
    <col min="3588" max="3588" width="23.875" style="73" bestFit="1" customWidth="1"/>
    <col min="3589" max="3589" width="32.5" style="73" customWidth="1"/>
    <col min="3590" max="3590" width="5.125" style="73" customWidth="1"/>
    <col min="3591" max="3840" width="9" style="73"/>
    <col min="3841" max="3841" width="4.5" style="73" bestFit="1" customWidth="1"/>
    <col min="3842" max="3842" width="6.75" style="73" bestFit="1" customWidth="1"/>
    <col min="3843" max="3843" width="24" style="73" customWidth="1"/>
    <col min="3844" max="3844" width="23.875" style="73" bestFit="1" customWidth="1"/>
    <col min="3845" max="3845" width="32.5" style="73" customWidth="1"/>
    <col min="3846" max="3846" width="5.125" style="73" customWidth="1"/>
    <col min="3847" max="4096" width="9" style="73"/>
    <col min="4097" max="4097" width="4.5" style="73" bestFit="1" customWidth="1"/>
    <col min="4098" max="4098" width="6.75" style="73" bestFit="1" customWidth="1"/>
    <col min="4099" max="4099" width="24" style="73" customWidth="1"/>
    <col min="4100" max="4100" width="23.875" style="73" bestFit="1" customWidth="1"/>
    <col min="4101" max="4101" width="32.5" style="73" customWidth="1"/>
    <col min="4102" max="4102" width="5.125" style="73" customWidth="1"/>
    <col min="4103" max="4352" width="9" style="73"/>
    <col min="4353" max="4353" width="4.5" style="73" bestFit="1" customWidth="1"/>
    <col min="4354" max="4354" width="6.75" style="73" bestFit="1" customWidth="1"/>
    <col min="4355" max="4355" width="24" style="73" customWidth="1"/>
    <col min="4356" max="4356" width="23.875" style="73" bestFit="1" customWidth="1"/>
    <col min="4357" max="4357" width="32.5" style="73" customWidth="1"/>
    <col min="4358" max="4358" width="5.125" style="73" customWidth="1"/>
    <col min="4359" max="4608" width="9" style="73"/>
    <col min="4609" max="4609" width="4.5" style="73" bestFit="1" customWidth="1"/>
    <col min="4610" max="4610" width="6.75" style="73" bestFit="1" customWidth="1"/>
    <col min="4611" max="4611" width="24" style="73" customWidth="1"/>
    <col min="4612" max="4612" width="23.875" style="73" bestFit="1" customWidth="1"/>
    <col min="4613" max="4613" width="32.5" style="73" customWidth="1"/>
    <col min="4614" max="4614" width="5.125" style="73" customWidth="1"/>
    <col min="4615" max="4864" width="9" style="73"/>
    <col min="4865" max="4865" width="4.5" style="73" bestFit="1" customWidth="1"/>
    <col min="4866" max="4866" width="6.75" style="73" bestFit="1" customWidth="1"/>
    <col min="4867" max="4867" width="24" style="73" customWidth="1"/>
    <col min="4868" max="4868" width="23.875" style="73" bestFit="1" customWidth="1"/>
    <col min="4869" max="4869" width="32.5" style="73" customWidth="1"/>
    <col min="4870" max="4870" width="5.125" style="73" customWidth="1"/>
    <col min="4871" max="5120" width="9" style="73"/>
    <col min="5121" max="5121" width="4.5" style="73" bestFit="1" customWidth="1"/>
    <col min="5122" max="5122" width="6.75" style="73" bestFit="1" customWidth="1"/>
    <col min="5123" max="5123" width="24" style="73" customWidth="1"/>
    <col min="5124" max="5124" width="23.875" style="73" bestFit="1" customWidth="1"/>
    <col min="5125" max="5125" width="32.5" style="73" customWidth="1"/>
    <col min="5126" max="5126" width="5.125" style="73" customWidth="1"/>
    <col min="5127" max="5376" width="9" style="73"/>
    <col min="5377" max="5377" width="4.5" style="73" bestFit="1" customWidth="1"/>
    <col min="5378" max="5378" width="6.75" style="73" bestFit="1" customWidth="1"/>
    <col min="5379" max="5379" width="24" style="73" customWidth="1"/>
    <col min="5380" max="5380" width="23.875" style="73" bestFit="1" customWidth="1"/>
    <col min="5381" max="5381" width="32.5" style="73" customWidth="1"/>
    <col min="5382" max="5382" width="5.125" style="73" customWidth="1"/>
    <col min="5383" max="5632" width="9" style="73"/>
    <col min="5633" max="5633" width="4.5" style="73" bestFit="1" customWidth="1"/>
    <col min="5634" max="5634" width="6.75" style="73" bestFit="1" customWidth="1"/>
    <col min="5635" max="5635" width="24" style="73" customWidth="1"/>
    <col min="5636" max="5636" width="23.875" style="73" bestFit="1" customWidth="1"/>
    <col min="5637" max="5637" width="32.5" style="73" customWidth="1"/>
    <col min="5638" max="5638" width="5.125" style="73" customWidth="1"/>
    <col min="5639" max="5888" width="9" style="73"/>
    <col min="5889" max="5889" width="4.5" style="73" bestFit="1" customWidth="1"/>
    <col min="5890" max="5890" width="6.75" style="73" bestFit="1" customWidth="1"/>
    <col min="5891" max="5891" width="24" style="73" customWidth="1"/>
    <col min="5892" max="5892" width="23.875" style="73" bestFit="1" customWidth="1"/>
    <col min="5893" max="5893" width="32.5" style="73" customWidth="1"/>
    <col min="5894" max="5894" width="5.125" style="73" customWidth="1"/>
    <col min="5895" max="6144" width="9" style="73"/>
    <col min="6145" max="6145" width="4.5" style="73" bestFit="1" customWidth="1"/>
    <col min="6146" max="6146" width="6.75" style="73" bestFit="1" customWidth="1"/>
    <col min="6147" max="6147" width="24" style="73" customWidth="1"/>
    <col min="6148" max="6148" width="23.875" style="73" bestFit="1" customWidth="1"/>
    <col min="6149" max="6149" width="32.5" style="73" customWidth="1"/>
    <col min="6150" max="6150" width="5.125" style="73" customWidth="1"/>
    <col min="6151" max="6400" width="9" style="73"/>
    <col min="6401" max="6401" width="4.5" style="73" bestFit="1" customWidth="1"/>
    <col min="6402" max="6402" width="6.75" style="73" bestFit="1" customWidth="1"/>
    <col min="6403" max="6403" width="24" style="73" customWidth="1"/>
    <col min="6404" max="6404" width="23.875" style="73" bestFit="1" customWidth="1"/>
    <col min="6405" max="6405" width="32.5" style="73" customWidth="1"/>
    <col min="6406" max="6406" width="5.125" style="73" customWidth="1"/>
    <col min="6407" max="6656" width="9" style="73"/>
    <col min="6657" max="6657" width="4.5" style="73" bestFit="1" customWidth="1"/>
    <col min="6658" max="6658" width="6.75" style="73" bestFit="1" customWidth="1"/>
    <col min="6659" max="6659" width="24" style="73" customWidth="1"/>
    <col min="6660" max="6660" width="23.875" style="73" bestFit="1" customWidth="1"/>
    <col min="6661" max="6661" width="32.5" style="73" customWidth="1"/>
    <col min="6662" max="6662" width="5.125" style="73" customWidth="1"/>
    <col min="6663" max="6912" width="9" style="73"/>
    <col min="6913" max="6913" width="4.5" style="73" bestFit="1" customWidth="1"/>
    <col min="6914" max="6914" width="6.75" style="73" bestFit="1" customWidth="1"/>
    <col min="6915" max="6915" width="24" style="73" customWidth="1"/>
    <col min="6916" max="6916" width="23.875" style="73" bestFit="1" customWidth="1"/>
    <col min="6917" max="6917" width="32.5" style="73" customWidth="1"/>
    <col min="6918" max="6918" width="5.125" style="73" customWidth="1"/>
    <col min="6919" max="7168" width="9" style="73"/>
    <col min="7169" max="7169" width="4.5" style="73" bestFit="1" customWidth="1"/>
    <col min="7170" max="7170" width="6.75" style="73" bestFit="1" customWidth="1"/>
    <col min="7171" max="7171" width="24" style="73" customWidth="1"/>
    <col min="7172" max="7172" width="23.875" style="73" bestFit="1" customWidth="1"/>
    <col min="7173" max="7173" width="32.5" style="73" customWidth="1"/>
    <col min="7174" max="7174" width="5.125" style="73" customWidth="1"/>
    <col min="7175" max="7424" width="9" style="73"/>
    <col min="7425" max="7425" width="4.5" style="73" bestFit="1" customWidth="1"/>
    <col min="7426" max="7426" width="6.75" style="73" bestFit="1" customWidth="1"/>
    <col min="7427" max="7427" width="24" style="73" customWidth="1"/>
    <col min="7428" max="7428" width="23.875" style="73" bestFit="1" customWidth="1"/>
    <col min="7429" max="7429" width="32.5" style="73" customWidth="1"/>
    <col min="7430" max="7430" width="5.125" style="73" customWidth="1"/>
    <col min="7431" max="7680" width="9" style="73"/>
    <col min="7681" max="7681" width="4.5" style="73" bestFit="1" customWidth="1"/>
    <col min="7682" max="7682" width="6.75" style="73" bestFit="1" customWidth="1"/>
    <col min="7683" max="7683" width="24" style="73" customWidth="1"/>
    <col min="7684" max="7684" width="23.875" style="73" bestFit="1" customWidth="1"/>
    <col min="7685" max="7685" width="32.5" style="73" customWidth="1"/>
    <col min="7686" max="7686" width="5.125" style="73" customWidth="1"/>
    <col min="7687" max="7936" width="9" style="73"/>
    <col min="7937" max="7937" width="4.5" style="73" bestFit="1" customWidth="1"/>
    <col min="7938" max="7938" width="6.75" style="73" bestFit="1" customWidth="1"/>
    <col min="7939" max="7939" width="24" style="73" customWidth="1"/>
    <col min="7940" max="7940" width="23.875" style="73" bestFit="1" customWidth="1"/>
    <col min="7941" max="7941" width="32.5" style="73" customWidth="1"/>
    <col min="7942" max="7942" width="5.125" style="73" customWidth="1"/>
    <col min="7943" max="8192" width="9" style="73"/>
    <col min="8193" max="8193" width="4.5" style="73" bestFit="1" customWidth="1"/>
    <col min="8194" max="8194" width="6.75" style="73" bestFit="1" customWidth="1"/>
    <col min="8195" max="8195" width="24" style="73" customWidth="1"/>
    <col min="8196" max="8196" width="23.875" style="73" bestFit="1" customWidth="1"/>
    <col min="8197" max="8197" width="32.5" style="73" customWidth="1"/>
    <col min="8198" max="8198" width="5.125" style="73" customWidth="1"/>
    <col min="8199" max="8448" width="9" style="73"/>
    <col min="8449" max="8449" width="4.5" style="73" bestFit="1" customWidth="1"/>
    <col min="8450" max="8450" width="6.75" style="73" bestFit="1" customWidth="1"/>
    <col min="8451" max="8451" width="24" style="73" customWidth="1"/>
    <col min="8452" max="8452" width="23.875" style="73" bestFit="1" customWidth="1"/>
    <col min="8453" max="8453" width="32.5" style="73" customWidth="1"/>
    <col min="8454" max="8454" width="5.125" style="73" customWidth="1"/>
    <col min="8455" max="8704" width="9" style="73"/>
    <col min="8705" max="8705" width="4.5" style="73" bestFit="1" customWidth="1"/>
    <col min="8706" max="8706" width="6.75" style="73" bestFit="1" customWidth="1"/>
    <col min="8707" max="8707" width="24" style="73" customWidth="1"/>
    <col min="8708" max="8708" width="23.875" style="73" bestFit="1" customWidth="1"/>
    <col min="8709" max="8709" width="32.5" style="73" customWidth="1"/>
    <col min="8710" max="8710" width="5.125" style="73" customWidth="1"/>
    <col min="8711" max="8960" width="9" style="73"/>
    <col min="8961" max="8961" width="4.5" style="73" bestFit="1" customWidth="1"/>
    <col min="8962" max="8962" width="6.75" style="73" bestFit="1" customWidth="1"/>
    <col min="8963" max="8963" width="24" style="73" customWidth="1"/>
    <col min="8964" max="8964" width="23.875" style="73" bestFit="1" customWidth="1"/>
    <col min="8965" max="8965" width="32.5" style="73" customWidth="1"/>
    <col min="8966" max="8966" width="5.125" style="73" customWidth="1"/>
    <col min="8967" max="9216" width="9" style="73"/>
    <col min="9217" max="9217" width="4.5" style="73" bestFit="1" customWidth="1"/>
    <col min="9218" max="9218" width="6.75" style="73" bestFit="1" customWidth="1"/>
    <col min="9219" max="9219" width="24" style="73" customWidth="1"/>
    <col min="9220" max="9220" width="23.875" style="73" bestFit="1" customWidth="1"/>
    <col min="9221" max="9221" width="32.5" style="73" customWidth="1"/>
    <col min="9222" max="9222" width="5.125" style="73" customWidth="1"/>
    <col min="9223" max="9472" width="9" style="73"/>
    <col min="9473" max="9473" width="4.5" style="73" bestFit="1" customWidth="1"/>
    <col min="9474" max="9474" width="6.75" style="73" bestFit="1" customWidth="1"/>
    <col min="9475" max="9475" width="24" style="73" customWidth="1"/>
    <col min="9476" max="9476" width="23.875" style="73" bestFit="1" customWidth="1"/>
    <col min="9477" max="9477" width="32.5" style="73" customWidth="1"/>
    <col min="9478" max="9478" width="5.125" style="73" customWidth="1"/>
    <col min="9479" max="9728" width="9" style="73"/>
    <col min="9729" max="9729" width="4.5" style="73" bestFit="1" customWidth="1"/>
    <col min="9730" max="9730" width="6.75" style="73" bestFit="1" customWidth="1"/>
    <col min="9731" max="9731" width="24" style="73" customWidth="1"/>
    <col min="9732" max="9732" width="23.875" style="73" bestFit="1" customWidth="1"/>
    <col min="9733" max="9733" width="32.5" style="73" customWidth="1"/>
    <col min="9734" max="9734" width="5.125" style="73" customWidth="1"/>
    <col min="9735" max="9984" width="9" style="73"/>
    <col min="9985" max="9985" width="4.5" style="73" bestFit="1" customWidth="1"/>
    <col min="9986" max="9986" width="6.75" style="73" bestFit="1" customWidth="1"/>
    <col min="9987" max="9987" width="24" style="73" customWidth="1"/>
    <col min="9988" max="9988" width="23.875" style="73" bestFit="1" customWidth="1"/>
    <col min="9989" max="9989" width="32.5" style="73" customWidth="1"/>
    <col min="9990" max="9990" width="5.125" style="73" customWidth="1"/>
    <col min="9991" max="10240" width="9" style="73"/>
    <col min="10241" max="10241" width="4.5" style="73" bestFit="1" customWidth="1"/>
    <col min="10242" max="10242" width="6.75" style="73" bestFit="1" customWidth="1"/>
    <col min="10243" max="10243" width="24" style="73" customWidth="1"/>
    <col min="10244" max="10244" width="23.875" style="73" bestFit="1" customWidth="1"/>
    <col min="10245" max="10245" width="32.5" style="73" customWidth="1"/>
    <col min="10246" max="10246" width="5.125" style="73" customWidth="1"/>
    <col min="10247" max="10496" width="9" style="73"/>
    <col min="10497" max="10497" width="4.5" style="73" bestFit="1" customWidth="1"/>
    <col min="10498" max="10498" width="6.75" style="73" bestFit="1" customWidth="1"/>
    <col min="10499" max="10499" width="24" style="73" customWidth="1"/>
    <col min="10500" max="10500" width="23.875" style="73" bestFit="1" customWidth="1"/>
    <col min="10501" max="10501" width="32.5" style="73" customWidth="1"/>
    <col min="10502" max="10502" width="5.125" style="73" customWidth="1"/>
    <col min="10503" max="10752" width="9" style="73"/>
    <col min="10753" max="10753" width="4.5" style="73" bestFit="1" customWidth="1"/>
    <col min="10754" max="10754" width="6.75" style="73" bestFit="1" customWidth="1"/>
    <col min="10755" max="10755" width="24" style="73" customWidth="1"/>
    <col min="10756" max="10756" width="23.875" style="73" bestFit="1" customWidth="1"/>
    <col min="10757" max="10757" width="32.5" style="73" customWidth="1"/>
    <col min="10758" max="10758" width="5.125" style="73" customWidth="1"/>
    <col min="10759" max="11008" width="9" style="73"/>
    <col min="11009" max="11009" width="4.5" style="73" bestFit="1" customWidth="1"/>
    <col min="11010" max="11010" width="6.75" style="73" bestFit="1" customWidth="1"/>
    <col min="11011" max="11011" width="24" style="73" customWidth="1"/>
    <col min="11012" max="11012" width="23.875" style="73" bestFit="1" customWidth="1"/>
    <col min="11013" max="11013" width="32.5" style="73" customWidth="1"/>
    <col min="11014" max="11014" width="5.125" style="73" customWidth="1"/>
    <col min="11015" max="11264" width="9" style="73"/>
    <col min="11265" max="11265" width="4.5" style="73" bestFit="1" customWidth="1"/>
    <col min="11266" max="11266" width="6.75" style="73" bestFit="1" customWidth="1"/>
    <col min="11267" max="11267" width="24" style="73" customWidth="1"/>
    <col min="11268" max="11268" width="23.875" style="73" bestFit="1" customWidth="1"/>
    <col min="11269" max="11269" width="32.5" style="73" customWidth="1"/>
    <col min="11270" max="11270" width="5.125" style="73" customWidth="1"/>
    <col min="11271" max="11520" width="9" style="73"/>
    <col min="11521" max="11521" width="4.5" style="73" bestFit="1" customWidth="1"/>
    <col min="11522" max="11522" width="6.75" style="73" bestFit="1" customWidth="1"/>
    <col min="11523" max="11523" width="24" style="73" customWidth="1"/>
    <col min="11524" max="11524" width="23.875" style="73" bestFit="1" customWidth="1"/>
    <col min="11525" max="11525" width="32.5" style="73" customWidth="1"/>
    <col min="11526" max="11526" width="5.125" style="73" customWidth="1"/>
    <col min="11527" max="11776" width="9" style="73"/>
    <col min="11777" max="11777" width="4.5" style="73" bestFit="1" customWidth="1"/>
    <col min="11778" max="11778" width="6.75" style="73" bestFit="1" customWidth="1"/>
    <col min="11779" max="11779" width="24" style="73" customWidth="1"/>
    <col min="11780" max="11780" width="23.875" style="73" bestFit="1" customWidth="1"/>
    <col min="11781" max="11781" width="32.5" style="73" customWidth="1"/>
    <col min="11782" max="11782" width="5.125" style="73" customWidth="1"/>
    <col min="11783" max="12032" width="9" style="73"/>
    <col min="12033" max="12033" width="4.5" style="73" bestFit="1" customWidth="1"/>
    <col min="12034" max="12034" width="6.75" style="73" bestFit="1" customWidth="1"/>
    <col min="12035" max="12035" width="24" style="73" customWidth="1"/>
    <col min="12036" max="12036" width="23.875" style="73" bestFit="1" customWidth="1"/>
    <col min="12037" max="12037" width="32.5" style="73" customWidth="1"/>
    <col min="12038" max="12038" width="5.125" style="73" customWidth="1"/>
    <col min="12039" max="12288" width="9" style="73"/>
    <col min="12289" max="12289" width="4.5" style="73" bestFit="1" customWidth="1"/>
    <col min="12290" max="12290" width="6.75" style="73" bestFit="1" customWidth="1"/>
    <col min="12291" max="12291" width="24" style="73" customWidth="1"/>
    <col min="12292" max="12292" width="23.875" style="73" bestFit="1" customWidth="1"/>
    <col min="12293" max="12293" width="32.5" style="73" customWidth="1"/>
    <col min="12294" max="12294" width="5.125" style="73" customWidth="1"/>
    <col min="12295" max="12544" width="9" style="73"/>
    <col min="12545" max="12545" width="4.5" style="73" bestFit="1" customWidth="1"/>
    <col min="12546" max="12546" width="6.75" style="73" bestFit="1" customWidth="1"/>
    <col min="12547" max="12547" width="24" style="73" customWidth="1"/>
    <col min="12548" max="12548" width="23.875" style="73" bestFit="1" customWidth="1"/>
    <col min="12549" max="12549" width="32.5" style="73" customWidth="1"/>
    <col min="12550" max="12550" width="5.125" style="73" customWidth="1"/>
    <col min="12551" max="12800" width="9" style="73"/>
    <col min="12801" max="12801" width="4.5" style="73" bestFit="1" customWidth="1"/>
    <col min="12802" max="12802" width="6.75" style="73" bestFit="1" customWidth="1"/>
    <col min="12803" max="12803" width="24" style="73" customWidth="1"/>
    <col min="12804" max="12804" width="23.875" style="73" bestFit="1" customWidth="1"/>
    <col min="12805" max="12805" width="32.5" style="73" customWidth="1"/>
    <col min="12806" max="12806" width="5.125" style="73" customWidth="1"/>
    <col min="12807" max="13056" width="9" style="73"/>
    <col min="13057" max="13057" width="4.5" style="73" bestFit="1" customWidth="1"/>
    <col min="13058" max="13058" width="6.75" style="73" bestFit="1" customWidth="1"/>
    <col min="13059" max="13059" width="24" style="73" customWidth="1"/>
    <col min="13060" max="13060" width="23.875" style="73" bestFit="1" customWidth="1"/>
    <col min="13061" max="13061" width="32.5" style="73" customWidth="1"/>
    <col min="13062" max="13062" width="5.125" style="73" customWidth="1"/>
    <col min="13063" max="13312" width="9" style="73"/>
    <col min="13313" max="13313" width="4.5" style="73" bestFit="1" customWidth="1"/>
    <col min="13314" max="13314" width="6.75" style="73" bestFit="1" customWidth="1"/>
    <col min="13315" max="13315" width="24" style="73" customWidth="1"/>
    <col min="13316" max="13316" width="23.875" style="73" bestFit="1" customWidth="1"/>
    <col min="13317" max="13317" width="32.5" style="73" customWidth="1"/>
    <col min="13318" max="13318" width="5.125" style="73" customWidth="1"/>
    <col min="13319" max="13568" width="9" style="73"/>
    <col min="13569" max="13569" width="4.5" style="73" bestFit="1" customWidth="1"/>
    <col min="13570" max="13570" width="6.75" style="73" bestFit="1" customWidth="1"/>
    <col min="13571" max="13571" width="24" style="73" customWidth="1"/>
    <col min="13572" max="13572" width="23.875" style="73" bestFit="1" customWidth="1"/>
    <col min="13573" max="13573" width="32.5" style="73" customWidth="1"/>
    <col min="13574" max="13574" width="5.125" style="73" customWidth="1"/>
    <col min="13575" max="13824" width="9" style="73"/>
    <col min="13825" max="13825" width="4.5" style="73" bestFit="1" customWidth="1"/>
    <col min="13826" max="13826" width="6.75" style="73" bestFit="1" customWidth="1"/>
    <col min="13827" max="13827" width="24" style="73" customWidth="1"/>
    <col min="13828" max="13828" width="23.875" style="73" bestFit="1" customWidth="1"/>
    <col min="13829" max="13829" width="32.5" style="73" customWidth="1"/>
    <col min="13830" max="13830" width="5.125" style="73" customWidth="1"/>
    <col min="13831" max="14080" width="9" style="73"/>
    <col min="14081" max="14081" width="4.5" style="73" bestFit="1" customWidth="1"/>
    <col min="14082" max="14082" width="6.75" style="73" bestFit="1" customWidth="1"/>
    <col min="14083" max="14083" width="24" style="73" customWidth="1"/>
    <col min="14084" max="14084" width="23.875" style="73" bestFit="1" customWidth="1"/>
    <col min="14085" max="14085" width="32.5" style="73" customWidth="1"/>
    <col min="14086" max="14086" width="5.125" style="73" customWidth="1"/>
    <col min="14087" max="14336" width="9" style="73"/>
    <col min="14337" max="14337" width="4.5" style="73" bestFit="1" customWidth="1"/>
    <col min="14338" max="14338" width="6.75" style="73" bestFit="1" customWidth="1"/>
    <col min="14339" max="14339" width="24" style="73" customWidth="1"/>
    <col min="14340" max="14340" width="23.875" style="73" bestFit="1" customWidth="1"/>
    <col min="14341" max="14341" width="32.5" style="73" customWidth="1"/>
    <col min="14342" max="14342" width="5.125" style="73" customWidth="1"/>
    <col min="14343" max="14592" width="9" style="73"/>
    <col min="14593" max="14593" width="4.5" style="73" bestFit="1" customWidth="1"/>
    <col min="14594" max="14594" width="6.75" style="73" bestFit="1" customWidth="1"/>
    <col min="14595" max="14595" width="24" style="73" customWidth="1"/>
    <col min="14596" max="14596" width="23.875" style="73" bestFit="1" customWidth="1"/>
    <col min="14597" max="14597" width="32.5" style="73" customWidth="1"/>
    <col min="14598" max="14598" width="5.125" style="73" customWidth="1"/>
    <col min="14599" max="14848" width="9" style="73"/>
    <col min="14849" max="14849" width="4.5" style="73" bestFit="1" customWidth="1"/>
    <col min="14850" max="14850" width="6.75" style="73" bestFit="1" customWidth="1"/>
    <col min="14851" max="14851" width="24" style="73" customWidth="1"/>
    <col min="14852" max="14852" width="23.875" style="73" bestFit="1" customWidth="1"/>
    <col min="14853" max="14853" width="32.5" style="73" customWidth="1"/>
    <col min="14854" max="14854" width="5.125" style="73" customWidth="1"/>
    <col min="14855" max="15104" width="9" style="73"/>
    <col min="15105" max="15105" width="4.5" style="73" bestFit="1" customWidth="1"/>
    <col min="15106" max="15106" width="6.75" style="73" bestFit="1" customWidth="1"/>
    <col min="15107" max="15107" width="24" style="73" customWidth="1"/>
    <col min="15108" max="15108" width="23.875" style="73" bestFit="1" customWidth="1"/>
    <col min="15109" max="15109" width="32.5" style="73" customWidth="1"/>
    <col min="15110" max="15110" width="5.125" style="73" customWidth="1"/>
    <col min="15111" max="15360" width="9" style="73"/>
    <col min="15361" max="15361" width="4.5" style="73" bestFit="1" customWidth="1"/>
    <col min="15362" max="15362" width="6.75" style="73" bestFit="1" customWidth="1"/>
    <col min="15363" max="15363" width="24" style="73" customWidth="1"/>
    <col min="15364" max="15364" width="23.875" style="73" bestFit="1" customWidth="1"/>
    <col min="15365" max="15365" width="32.5" style="73" customWidth="1"/>
    <col min="15366" max="15366" width="5.125" style="73" customWidth="1"/>
    <col min="15367" max="15616" width="9" style="73"/>
    <col min="15617" max="15617" width="4.5" style="73" bestFit="1" customWidth="1"/>
    <col min="15618" max="15618" width="6.75" style="73" bestFit="1" customWidth="1"/>
    <col min="15619" max="15619" width="24" style="73" customWidth="1"/>
    <col min="15620" max="15620" width="23.875" style="73" bestFit="1" customWidth="1"/>
    <col min="15621" max="15621" width="32.5" style="73" customWidth="1"/>
    <col min="15622" max="15622" width="5.125" style="73" customWidth="1"/>
    <col min="15623" max="15872" width="9" style="73"/>
    <col min="15873" max="15873" width="4.5" style="73" bestFit="1" customWidth="1"/>
    <col min="15874" max="15874" width="6.75" style="73" bestFit="1" customWidth="1"/>
    <col min="15875" max="15875" width="24" style="73" customWidth="1"/>
    <col min="15876" max="15876" width="23.875" style="73" bestFit="1" customWidth="1"/>
    <col min="15877" max="15877" width="32.5" style="73" customWidth="1"/>
    <col min="15878" max="15878" width="5.125" style="73" customWidth="1"/>
    <col min="15879" max="16128" width="9" style="73"/>
    <col min="16129" max="16129" width="4.5" style="73" bestFit="1" customWidth="1"/>
    <col min="16130" max="16130" width="6.75" style="73" bestFit="1" customWidth="1"/>
    <col min="16131" max="16131" width="24" style="73" customWidth="1"/>
    <col min="16132" max="16132" width="23.875" style="73" bestFit="1" customWidth="1"/>
    <col min="16133" max="16133" width="32.5" style="73" customWidth="1"/>
    <col min="16134" max="16134" width="5.125" style="73" customWidth="1"/>
    <col min="16135" max="16384" width="9" style="73"/>
  </cols>
  <sheetData>
    <row r="1" spans="1:7" s="241" customFormat="1" ht="21" x14ac:dyDescent="0.15">
      <c r="B1" s="245" t="s">
        <v>651</v>
      </c>
    </row>
    <row r="2" spans="1:7" s="241" customFormat="1" ht="15.75" thickBot="1" x14ac:dyDescent="0.2">
      <c r="A2" s="244"/>
      <c r="B2" s="241" t="s">
        <v>652</v>
      </c>
      <c r="F2" s="246"/>
    </row>
    <row r="3" spans="1:7" ht="14.25" thickTop="1" x14ac:dyDescent="0.15">
      <c r="E3" s="144" t="s">
        <v>653</v>
      </c>
    </row>
    <row r="4" spans="1:7" s="272" customFormat="1" ht="18.75" x14ac:dyDescent="0.15">
      <c r="B4" s="519" t="s">
        <v>654</v>
      </c>
      <c r="C4" s="519"/>
      <c r="D4" s="519"/>
      <c r="E4" s="519"/>
    </row>
    <row r="5" spans="1:7" s="145" customFormat="1" ht="12" x14ac:dyDescent="0.15">
      <c r="B5" s="146"/>
      <c r="C5" s="146"/>
      <c r="D5" s="146"/>
      <c r="E5" s="146"/>
      <c r="G5" s="170" t="str">
        <f>IF(SUM(業種他!U31:U130)&gt;0,1,"")</f>
        <v/>
      </c>
    </row>
    <row r="6" spans="1:7" x14ac:dyDescent="0.15">
      <c r="B6" s="145"/>
      <c r="C6" s="145"/>
      <c r="D6" s="144" t="s">
        <v>655</v>
      </c>
      <c r="E6" s="171" t="str">
        <f>本社!Z24&amp;""</f>
        <v/>
      </c>
      <c r="G6" s="172" t="s">
        <v>656</v>
      </c>
    </row>
    <row r="7" spans="1:7" x14ac:dyDescent="0.15">
      <c r="B7" s="145"/>
      <c r="C7" s="146"/>
      <c r="D7" s="173"/>
      <c r="E7" s="145"/>
      <c r="G7" s="172" t="s">
        <v>657</v>
      </c>
    </row>
    <row r="8" spans="1:7" x14ac:dyDescent="0.15">
      <c r="B8" s="174" t="s">
        <v>658</v>
      </c>
      <c r="C8" s="175" t="s">
        <v>493</v>
      </c>
      <c r="D8" s="175" t="s">
        <v>494</v>
      </c>
      <c r="E8" s="149" t="s">
        <v>659</v>
      </c>
    </row>
    <row r="9" spans="1:7" x14ac:dyDescent="0.15">
      <c r="A9" s="73">
        <v>1</v>
      </c>
      <c r="B9" s="176" t="str">
        <f>業種他!B31&amp;""</f>
        <v/>
      </c>
      <c r="C9" s="177" t="str">
        <f>業種他!C31&amp;""</f>
        <v/>
      </c>
      <c r="D9" s="177" t="str">
        <f>業種他!E31&amp;""</f>
        <v/>
      </c>
      <c r="E9" s="178" t="str">
        <f>業種他!G31&amp;""</f>
        <v/>
      </c>
    </row>
    <row r="10" spans="1:7" ht="14.25" customHeight="1" x14ac:dyDescent="0.15">
      <c r="A10" s="73">
        <v>2</v>
      </c>
      <c r="B10" s="179" t="str">
        <f>業種他!B32&amp;""</f>
        <v/>
      </c>
      <c r="C10" s="180" t="str">
        <f>業種他!C32&amp;""</f>
        <v/>
      </c>
      <c r="D10" s="180" t="str">
        <f>業種他!E32&amp;""</f>
        <v/>
      </c>
      <c r="E10" s="181" t="str">
        <f>業種他!G32&amp;""</f>
        <v/>
      </c>
    </row>
    <row r="11" spans="1:7" ht="14.25" customHeight="1" x14ac:dyDescent="0.15">
      <c r="A11" s="73">
        <v>3</v>
      </c>
      <c r="B11" s="179" t="str">
        <f>業種他!B33&amp;""</f>
        <v/>
      </c>
      <c r="C11" s="180" t="str">
        <f>業種他!C33&amp;""</f>
        <v/>
      </c>
      <c r="D11" s="180" t="str">
        <f>業種他!E33&amp;""</f>
        <v/>
      </c>
      <c r="E11" s="181" t="str">
        <f>業種他!G33&amp;""</f>
        <v/>
      </c>
    </row>
    <row r="12" spans="1:7" ht="14.25" customHeight="1" x14ac:dyDescent="0.15">
      <c r="A12" s="73">
        <v>4</v>
      </c>
      <c r="B12" s="179" t="str">
        <f>業種他!B34&amp;""</f>
        <v/>
      </c>
      <c r="C12" s="180" t="str">
        <f>業種他!C34&amp;""</f>
        <v/>
      </c>
      <c r="D12" s="180" t="str">
        <f>業種他!E34&amp;""</f>
        <v/>
      </c>
      <c r="E12" s="181" t="str">
        <f>業種他!G34&amp;""</f>
        <v/>
      </c>
    </row>
    <row r="13" spans="1:7" ht="14.25" customHeight="1" x14ac:dyDescent="0.15">
      <c r="A13" s="73">
        <v>5</v>
      </c>
      <c r="B13" s="182" t="str">
        <f>業種他!B35&amp;""</f>
        <v/>
      </c>
      <c r="C13" s="183" t="str">
        <f>業種他!C35&amp;""</f>
        <v/>
      </c>
      <c r="D13" s="183" t="str">
        <f>業種他!E35&amp;""</f>
        <v/>
      </c>
      <c r="E13" s="184" t="str">
        <f>業種他!G35&amp;""</f>
        <v/>
      </c>
    </row>
    <row r="14" spans="1:7" ht="14.25" customHeight="1" x14ac:dyDescent="0.15">
      <c r="A14" s="73">
        <v>6</v>
      </c>
      <c r="B14" s="176" t="str">
        <f>業種他!B36&amp;""</f>
        <v/>
      </c>
      <c r="C14" s="177" t="str">
        <f>業種他!C36&amp;""</f>
        <v/>
      </c>
      <c r="D14" s="177" t="str">
        <f>業種他!E36&amp;""</f>
        <v/>
      </c>
      <c r="E14" s="178" t="str">
        <f>業種他!G36&amp;""</f>
        <v/>
      </c>
    </row>
    <row r="15" spans="1:7" ht="14.25" customHeight="1" x14ac:dyDescent="0.15">
      <c r="A15" s="73">
        <v>7</v>
      </c>
      <c r="B15" s="179" t="str">
        <f>業種他!B37&amp;""</f>
        <v/>
      </c>
      <c r="C15" s="180" t="str">
        <f>業種他!C37&amp;""</f>
        <v/>
      </c>
      <c r="D15" s="180" t="str">
        <f>業種他!E37&amp;""</f>
        <v/>
      </c>
      <c r="E15" s="181" t="str">
        <f>業種他!G37&amp;""</f>
        <v/>
      </c>
    </row>
    <row r="16" spans="1:7" ht="14.25" customHeight="1" x14ac:dyDescent="0.15">
      <c r="A16" s="73">
        <v>8</v>
      </c>
      <c r="B16" s="179" t="str">
        <f>業種他!B38&amp;""</f>
        <v/>
      </c>
      <c r="C16" s="180" t="str">
        <f>業種他!C38&amp;""</f>
        <v/>
      </c>
      <c r="D16" s="180" t="str">
        <f>業種他!E38&amp;""</f>
        <v/>
      </c>
      <c r="E16" s="181" t="str">
        <f>業種他!G38&amp;""</f>
        <v/>
      </c>
    </row>
    <row r="17" spans="1:5" ht="14.25" customHeight="1" x14ac:dyDescent="0.15">
      <c r="A17" s="73">
        <v>9</v>
      </c>
      <c r="B17" s="179" t="str">
        <f>業種他!B39&amp;""</f>
        <v/>
      </c>
      <c r="C17" s="180" t="str">
        <f>業種他!C39&amp;""</f>
        <v/>
      </c>
      <c r="D17" s="180" t="str">
        <f>業種他!E39&amp;""</f>
        <v/>
      </c>
      <c r="E17" s="181" t="str">
        <f>業種他!G39&amp;""</f>
        <v/>
      </c>
    </row>
    <row r="18" spans="1:5" ht="14.25" customHeight="1" x14ac:dyDescent="0.15">
      <c r="A18" s="73">
        <v>10</v>
      </c>
      <c r="B18" s="182" t="str">
        <f>業種他!B40&amp;""</f>
        <v/>
      </c>
      <c r="C18" s="183" t="str">
        <f>業種他!C40&amp;""</f>
        <v/>
      </c>
      <c r="D18" s="183" t="str">
        <f>業種他!E40&amp;""</f>
        <v/>
      </c>
      <c r="E18" s="184" t="str">
        <f>業種他!G40&amp;""</f>
        <v/>
      </c>
    </row>
    <row r="19" spans="1:5" ht="14.25" customHeight="1" x14ac:dyDescent="0.15">
      <c r="A19" s="73">
        <v>11</v>
      </c>
      <c r="B19" s="176" t="str">
        <f>業種他!B41&amp;""</f>
        <v/>
      </c>
      <c r="C19" s="177" t="str">
        <f>業種他!C41&amp;""</f>
        <v/>
      </c>
      <c r="D19" s="177" t="str">
        <f>業種他!E41&amp;""</f>
        <v/>
      </c>
      <c r="E19" s="178" t="str">
        <f>業種他!G41&amp;""</f>
        <v/>
      </c>
    </row>
    <row r="20" spans="1:5" ht="14.25" customHeight="1" x14ac:dyDescent="0.15">
      <c r="A20" s="73">
        <v>12</v>
      </c>
      <c r="B20" s="179" t="str">
        <f>業種他!B42&amp;""</f>
        <v/>
      </c>
      <c r="C20" s="180" t="str">
        <f>業種他!C42&amp;""</f>
        <v/>
      </c>
      <c r="D20" s="180" t="str">
        <f>業種他!E42&amp;""</f>
        <v/>
      </c>
      <c r="E20" s="181" t="str">
        <f>業種他!G42&amp;""</f>
        <v/>
      </c>
    </row>
    <row r="21" spans="1:5" ht="14.25" customHeight="1" x14ac:dyDescent="0.15">
      <c r="A21" s="73">
        <v>13</v>
      </c>
      <c r="B21" s="179" t="str">
        <f>業種他!B43&amp;""</f>
        <v/>
      </c>
      <c r="C21" s="180" t="str">
        <f>業種他!C43&amp;""</f>
        <v/>
      </c>
      <c r="D21" s="180" t="str">
        <f>業種他!E43&amp;""</f>
        <v/>
      </c>
      <c r="E21" s="181" t="str">
        <f>業種他!G43&amp;""</f>
        <v/>
      </c>
    </row>
    <row r="22" spans="1:5" ht="14.25" customHeight="1" x14ac:dyDescent="0.15">
      <c r="A22" s="73">
        <v>14</v>
      </c>
      <c r="B22" s="179" t="str">
        <f>業種他!B44&amp;""</f>
        <v/>
      </c>
      <c r="C22" s="180" t="str">
        <f>業種他!C44&amp;""</f>
        <v/>
      </c>
      <c r="D22" s="180" t="str">
        <f>業種他!E44&amp;""</f>
        <v/>
      </c>
      <c r="E22" s="181" t="str">
        <f>業種他!G44&amp;""</f>
        <v/>
      </c>
    </row>
    <row r="23" spans="1:5" ht="14.25" customHeight="1" x14ac:dyDescent="0.15">
      <c r="A23" s="73">
        <v>15</v>
      </c>
      <c r="B23" s="182" t="str">
        <f>業種他!B45&amp;""</f>
        <v/>
      </c>
      <c r="C23" s="183" t="str">
        <f>業種他!C45&amp;""</f>
        <v/>
      </c>
      <c r="D23" s="183" t="str">
        <f>業種他!E45&amp;""</f>
        <v/>
      </c>
      <c r="E23" s="184" t="str">
        <f>業種他!G45&amp;""</f>
        <v/>
      </c>
    </row>
    <row r="24" spans="1:5" ht="14.25" customHeight="1" x14ac:dyDescent="0.15">
      <c r="A24" s="73">
        <v>16</v>
      </c>
      <c r="B24" s="176" t="str">
        <f>業種他!B46&amp;""</f>
        <v/>
      </c>
      <c r="C24" s="177" t="str">
        <f>業種他!C46&amp;""</f>
        <v/>
      </c>
      <c r="D24" s="177" t="str">
        <f>業種他!E46&amp;""</f>
        <v/>
      </c>
      <c r="E24" s="178" t="str">
        <f>業種他!G46&amp;""</f>
        <v/>
      </c>
    </row>
    <row r="25" spans="1:5" ht="14.25" customHeight="1" x14ac:dyDescent="0.15">
      <c r="A25" s="73">
        <v>17</v>
      </c>
      <c r="B25" s="179" t="str">
        <f>業種他!B47&amp;""</f>
        <v/>
      </c>
      <c r="C25" s="180" t="str">
        <f>業種他!C47&amp;""</f>
        <v/>
      </c>
      <c r="D25" s="180" t="str">
        <f>業種他!E47&amp;""</f>
        <v/>
      </c>
      <c r="E25" s="181" t="str">
        <f>業種他!G47&amp;""</f>
        <v/>
      </c>
    </row>
    <row r="26" spans="1:5" ht="14.25" customHeight="1" x14ac:dyDescent="0.15">
      <c r="A26" s="73">
        <v>18</v>
      </c>
      <c r="B26" s="179" t="str">
        <f>業種他!B48&amp;""</f>
        <v/>
      </c>
      <c r="C26" s="180" t="str">
        <f>業種他!C48&amp;""</f>
        <v/>
      </c>
      <c r="D26" s="180" t="str">
        <f>業種他!E48&amp;""</f>
        <v/>
      </c>
      <c r="E26" s="181" t="str">
        <f>業種他!G48&amp;""</f>
        <v/>
      </c>
    </row>
    <row r="27" spans="1:5" ht="14.25" customHeight="1" x14ac:dyDescent="0.15">
      <c r="A27" s="73">
        <v>19</v>
      </c>
      <c r="B27" s="179" t="str">
        <f>業種他!B49&amp;""</f>
        <v/>
      </c>
      <c r="C27" s="180" t="str">
        <f>業種他!C49&amp;""</f>
        <v/>
      </c>
      <c r="D27" s="180" t="str">
        <f>業種他!E49&amp;""</f>
        <v/>
      </c>
      <c r="E27" s="181" t="str">
        <f>業種他!G49&amp;""</f>
        <v/>
      </c>
    </row>
    <row r="28" spans="1:5" ht="14.25" customHeight="1" x14ac:dyDescent="0.15">
      <c r="A28" s="73">
        <v>20</v>
      </c>
      <c r="B28" s="182" t="str">
        <f>業種他!B50&amp;""</f>
        <v/>
      </c>
      <c r="C28" s="183" t="str">
        <f>業種他!C50&amp;""</f>
        <v/>
      </c>
      <c r="D28" s="183" t="str">
        <f>業種他!E50&amp;""</f>
        <v/>
      </c>
      <c r="E28" s="184" t="str">
        <f>業種他!G50&amp;""</f>
        <v/>
      </c>
    </row>
    <row r="29" spans="1:5" ht="14.25" customHeight="1" x14ac:dyDescent="0.15">
      <c r="A29" s="73">
        <v>21</v>
      </c>
      <c r="B29" s="176" t="str">
        <f>業種他!B51&amp;""</f>
        <v/>
      </c>
      <c r="C29" s="177" t="str">
        <f>業種他!C51&amp;""</f>
        <v/>
      </c>
      <c r="D29" s="177" t="str">
        <f>業種他!E51&amp;""</f>
        <v/>
      </c>
      <c r="E29" s="178" t="str">
        <f>業種他!G51&amp;""</f>
        <v/>
      </c>
    </row>
    <row r="30" spans="1:5" ht="14.25" customHeight="1" x14ac:dyDescent="0.15">
      <c r="A30" s="73">
        <v>22</v>
      </c>
      <c r="B30" s="179" t="str">
        <f>業種他!B52&amp;""</f>
        <v/>
      </c>
      <c r="C30" s="180" t="str">
        <f>業種他!C52&amp;""</f>
        <v/>
      </c>
      <c r="D30" s="180" t="str">
        <f>業種他!E52&amp;""</f>
        <v/>
      </c>
      <c r="E30" s="181" t="str">
        <f>業種他!G52&amp;""</f>
        <v/>
      </c>
    </row>
    <row r="31" spans="1:5" ht="14.25" customHeight="1" x14ac:dyDescent="0.15">
      <c r="A31" s="73">
        <v>23</v>
      </c>
      <c r="B31" s="179" t="str">
        <f>業種他!B53&amp;""</f>
        <v/>
      </c>
      <c r="C31" s="180" t="str">
        <f>業種他!C53&amp;""</f>
        <v/>
      </c>
      <c r="D31" s="180" t="str">
        <f>業種他!E53&amp;""</f>
        <v/>
      </c>
      <c r="E31" s="181" t="str">
        <f>業種他!G53&amp;""</f>
        <v/>
      </c>
    </row>
    <row r="32" spans="1:5" ht="14.25" customHeight="1" x14ac:dyDescent="0.15">
      <c r="A32" s="73">
        <v>24</v>
      </c>
      <c r="B32" s="179" t="str">
        <f>業種他!B54&amp;""</f>
        <v/>
      </c>
      <c r="C32" s="180" t="str">
        <f>業種他!C54&amp;""</f>
        <v/>
      </c>
      <c r="D32" s="180" t="str">
        <f>業種他!E54&amp;""</f>
        <v/>
      </c>
      <c r="E32" s="181" t="str">
        <f>業種他!G54&amp;""</f>
        <v/>
      </c>
    </row>
    <row r="33" spans="1:5" ht="14.25" customHeight="1" x14ac:dyDescent="0.15">
      <c r="A33" s="73">
        <v>25</v>
      </c>
      <c r="B33" s="182" t="str">
        <f>業種他!B55&amp;""</f>
        <v/>
      </c>
      <c r="C33" s="183" t="str">
        <f>業種他!C55&amp;""</f>
        <v/>
      </c>
      <c r="D33" s="183" t="str">
        <f>業種他!E55&amp;""</f>
        <v/>
      </c>
      <c r="E33" s="184" t="str">
        <f>業種他!G55&amp;""</f>
        <v/>
      </c>
    </row>
    <row r="34" spans="1:5" ht="14.25" customHeight="1" x14ac:dyDescent="0.15">
      <c r="A34" s="73">
        <v>26</v>
      </c>
      <c r="B34" s="176" t="str">
        <f>業種他!B56&amp;""</f>
        <v/>
      </c>
      <c r="C34" s="177" t="str">
        <f>業種他!C56&amp;""</f>
        <v/>
      </c>
      <c r="D34" s="177" t="str">
        <f>業種他!E56&amp;""</f>
        <v/>
      </c>
      <c r="E34" s="178" t="str">
        <f>業種他!G56&amp;""</f>
        <v/>
      </c>
    </row>
    <row r="35" spans="1:5" ht="14.25" customHeight="1" x14ac:dyDescent="0.15">
      <c r="A35" s="73">
        <v>27</v>
      </c>
      <c r="B35" s="179" t="str">
        <f>業種他!B57&amp;""</f>
        <v/>
      </c>
      <c r="C35" s="180" t="str">
        <f>業種他!C57&amp;""</f>
        <v/>
      </c>
      <c r="D35" s="180" t="str">
        <f>業種他!E57&amp;""</f>
        <v/>
      </c>
      <c r="E35" s="181" t="str">
        <f>業種他!G57&amp;""</f>
        <v/>
      </c>
    </row>
    <row r="36" spans="1:5" ht="14.25" customHeight="1" x14ac:dyDescent="0.15">
      <c r="A36" s="73">
        <v>28</v>
      </c>
      <c r="B36" s="179" t="str">
        <f>業種他!B58&amp;""</f>
        <v/>
      </c>
      <c r="C36" s="180" t="str">
        <f>業種他!C58&amp;""</f>
        <v/>
      </c>
      <c r="D36" s="180" t="str">
        <f>業種他!E58&amp;""</f>
        <v/>
      </c>
      <c r="E36" s="181" t="str">
        <f>業種他!G58&amp;""</f>
        <v/>
      </c>
    </row>
    <row r="37" spans="1:5" ht="14.25" customHeight="1" x14ac:dyDescent="0.15">
      <c r="A37" s="73">
        <v>29</v>
      </c>
      <c r="B37" s="179" t="str">
        <f>業種他!B59&amp;""</f>
        <v/>
      </c>
      <c r="C37" s="180" t="str">
        <f>業種他!C59&amp;""</f>
        <v/>
      </c>
      <c r="D37" s="180" t="str">
        <f>業種他!E59&amp;""</f>
        <v/>
      </c>
      <c r="E37" s="181" t="str">
        <f>業種他!G59&amp;""</f>
        <v/>
      </c>
    </row>
    <row r="38" spans="1:5" ht="14.25" customHeight="1" x14ac:dyDescent="0.15">
      <c r="A38" s="73">
        <v>30</v>
      </c>
      <c r="B38" s="182" t="str">
        <f>業種他!B60&amp;""</f>
        <v/>
      </c>
      <c r="C38" s="183" t="str">
        <f>業種他!C60&amp;""</f>
        <v/>
      </c>
      <c r="D38" s="183" t="str">
        <f>業種他!E60&amp;""</f>
        <v/>
      </c>
      <c r="E38" s="184" t="str">
        <f>業種他!G60&amp;""</f>
        <v/>
      </c>
    </row>
    <row r="39" spans="1:5" ht="14.25" customHeight="1" x14ac:dyDescent="0.15">
      <c r="A39" s="73">
        <v>31</v>
      </c>
      <c r="B39" s="176" t="str">
        <f>業種他!B61&amp;""</f>
        <v/>
      </c>
      <c r="C39" s="177" t="str">
        <f>業種他!C61&amp;""</f>
        <v/>
      </c>
      <c r="D39" s="177" t="str">
        <f>業種他!E61&amp;""</f>
        <v/>
      </c>
      <c r="E39" s="178" t="str">
        <f>業種他!G61&amp;""</f>
        <v/>
      </c>
    </row>
    <row r="40" spans="1:5" ht="14.25" customHeight="1" x14ac:dyDescent="0.15">
      <c r="A40" s="73">
        <v>32</v>
      </c>
      <c r="B40" s="179" t="str">
        <f>業種他!B62&amp;""</f>
        <v/>
      </c>
      <c r="C40" s="180" t="str">
        <f>業種他!C62&amp;""</f>
        <v/>
      </c>
      <c r="D40" s="180" t="str">
        <f>業種他!E62&amp;""</f>
        <v/>
      </c>
      <c r="E40" s="181" t="str">
        <f>業種他!G62&amp;""</f>
        <v/>
      </c>
    </row>
    <row r="41" spans="1:5" ht="14.25" customHeight="1" x14ac:dyDescent="0.15">
      <c r="A41" s="73">
        <v>33</v>
      </c>
      <c r="B41" s="179" t="str">
        <f>業種他!B63&amp;""</f>
        <v/>
      </c>
      <c r="C41" s="180" t="str">
        <f>業種他!C63&amp;""</f>
        <v/>
      </c>
      <c r="D41" s="180" t="str">
        <f>業種他!E63&amp;""</f>
        <v/>
      </c>
      <c r="E41" s="181" t="str">
        <f>業種他!G63&amp;""</f>
        <v/>
      </c>
    </row>
    <row r="42" spans="1:5" ht="14.25" customHeight="1" x14ac:dyDescent="0.15">
      <c r="A42" s="73">
        <v>34</v>
      </c>
      <c r="B42" s="179" t="str">
        <f>業種他!B64&amp;""</f>
        <v/>
      </c>
      <c r="C42" s="180" t="str">
        <f>業種他!C64&amp;""</f>
        <v/>
      </c>
      <c r="D42" s="180" t="str">
        <f>業種他!E64&amp;""</f>
        <v/>
      </c>
      <c r="E42" s="181" t="str">
        <f>業種他!G64&amp;""</f>
        <v/>
      </c>
    </row>
    <row r="43" spans="1:5" ht="14.25" customHeight="1" x14ac:dyDescent="0.15">
      <c r="A43" s="73">
        <v>35</v>
      </c>
      <c r="B43" s="182" t="str">
        <f>業種他!B65&amp;""</f>
        <v/>
      </c>
      <c r="C43" s="183" t="str">
        <f>業種他!C65&amp;""</f>
        <v/>
      </c>
      <c r="D43" s="183" t="str">
        <f>業種他!E65&amp;""</f>
        <v/>
      </c>
      <c r="E43" s="184" t="str">
        <f>業種他!G65&amp;""</f>
        <v/>
      </c>
    </row>
    <row r="44" spans="1:5" ht="14.25" customHeight="1" x14ac:dyDescent="0.15">
      <c r="A44" s="73">
        <v>36</v>
      </c>
      <c r="B44" s="176" t="str">
        <f>業種他!B66&amp;""</f>
        <v/>
      </c>
      <c r="C44" s="177" t="str">
        <f>業種他!C66&amp;""</f>
        <v/>
      </c>
      <c r="D44" s="177" t="str">
        <f>業種他!E66&amp;""</f>
        <v/>
      </c>
      <c r="E44" s="178" t="str">
        <f>業種他!G66&amp;""</f>
        <v/>
      </c>
    </row>
    <row r="45" spans="1:5" ht="14.25" customHeight="1" x14ac:dyDescent="0.15">
      <c r="A45" s="73">
        <v>37</v>
      </c>
      <c r="B45" s="179" t="str">
        <f>業種他!B67&amp;""</f>
        <v/>
      </c>
      <c r="C45" s="180" t="str">
        <f>業種他!C67&amp;""</f>
        <v/>
      </c>
      <c r="D45" s="180" t="str">
        <f>業種他!E67&amp;""</f>
        <v/>
      </c>
      <c r="E45" s="181" t="str">
        <f>業種他!G67&amp;""</f>
        <v/>
      </c>
    </row>
    <row r="46" spans="1:5" ht="14.25" customHeight="1" x14ac:dyDescent="0.15">
      <c r="A46" s="73">
        <v>38</v>
      </c>
      <c r="B46" s="179" t="str">
        <f>業種他!B68&amp;""</f>
        <v/>
      </c>
      <c r="C46" s="180" t="str">
        <f>業種他!C68&amp;""</f>
        <v/>
      </c>
      <c r="D46" s="180" t="str">
        <f>業種他!E68&amp;""</f>
        <v/>
      </c>
      <c r="E46" s="181" t="str">
        <f>業種他!G68&amp;""</f>
        <v/>
      </c>
    </row>
    <row r="47" spans="1:5" ht="14.25" customHeight="1" x14ac:dyDescent="0.15">
      <c r="A47" s="73">
        <v>39</v>
      </c>
      <c r="B47" s="179" t="str">
        <f>業種他!B69&amp;""</f>
        <v/>
      </c>
      <c r="C47" s="180" t="str">
        <f>業種他!C69&amp;""</f>
        <v/>
      </c>
      <c r="D47" s="180" t="str">
        <f>業種他!E69&amp;""</f>
        <v/>
      </c>
      <c r="E47" s="181" t="str">
        <f>業種他!G69&amp;""</f>
        <v/>
      </c>
    </row>
    <row r="48" spans="1:5" ht="14.25" customHeight="1" x14ac:dyDescent="0.15">
      <c r="A48" s="73">
        <v>40</v>
      </c>
      <c r="B48" s="182" t="str">
        <f>業種他!B70&amp;""</f>
        <v/>
      </c>
      <c r="C48" s="183" t="str">
        <f>業種他!C70&amp;""</f>
        <v/>
      </c>
      <c r="D48" s="183" t="str">
        <f>業種他!E70&amp;""</f>
        <v/>
      </c>
      <c r="E48" s="184" t="str">
        <f>業種他!G70&amp;""</f>
        <v/>
      </c>
    </row>
    <row r="49" spans="1:5" ht="14.25" customHeight="1" x14ac:dyDescent="0.15">
      <c r="A49" s="73">
        <v>41</v>
      </c>
      <c r="B49" s="176" t="str">
        <f>業種他!B71&amp;""</f>
        <v/>
      </c>
      <c r="C49" s="177" t="str">
        <f>業種他!C71&amp;""</f>
        <v/>
      </c>
      <c r="D49" s="177" t="str">
        <f>業種他!E71&amp;""</f>
        <v/>
      </c>
      <c r="E49" s="178" t="str">
        <f>業種他!G71&amp;""</f>
        <v/>
      </c>
    </row>
    <row r="50" spans="1:5" ht="14.25" customHeight="1" x14ac:dyDescent="0.15">
      <c r="A50" s="73">
        <v>42</v>
      </c>
      <c r="B50" s="179" t="str">
        <f>業種他!B72&amp;""</f>
        <v/>
      </c>
      <c r="C50" s="180" t="str">
        <f>業種他!C72&amp;""</f>
        <v/>
      </c>
      <c r="D50" s="180" t="str">
        <f>業種他!E72&amp;""</f>
        <v/>
      </c>
      <c r="E50" s="181" t="str">
        <f>業種他!G72&amp;""</f>
        <v/>
      </c>
    </row>
    <row r="51" spans="1:5" ht="14.25" customHeight="1" x14ac:dyDescent="0.15">
      <c r="A51" s="73">
        <v>43</v>
      </c>
      <c r="B51" s="179" t="str">
        <f>業種他!B73&amp;""</f>
        <v/>
      </c>
      <c r="C51" s="180" t="str">
        <f>業種他!C73&amp;""</f>
        <v/>
      </c>
      <c r="D51" s="180" t="str">
        <f>業種他!E73&amp;""</f>
        <v/>
      </c>
      <c r="E51" s="181" t="str">
        <f>業種他!G73&amp;""</f>
        <v/>
      </c>
    </row>
    <row r="52" spans="1:5" ht="14.25" customHeight="1" x14ac:dyDescent="0.15">
      <c r="A52" s="73">
        <v>44</v>
      </c>
      <c r="B52" s="179" t="str">
        <f>業種他!B74&amp;""</f>
        <v/>
      </c>
      <c r="C52" s="180" t="str">
        <f>業種他!C74&amp;""</f>
        <v/>
      </c>
      <c r="D52" s="180" t="str">
        <f>業種他!E74&amp;""</f>
        <v/>
      </c>
      <c r="E52" s="181" t="str">
        <f>業種他!G74&amp;""</f>
        <v/>
      </c>
    </row>
    <row r="53" spans="1:5" ht="14.25" customHeight="1" x14ac:dyDescent="0.15">
      <c r="A53" s="73">
        <v>45</v>
      </c>
      <c r="B53" s="182" t="str">
        <f>業種他!B75&amp;""</f>
        <v/>
      </c>
      <c r="C53" s="183" t="str">
        <f>業種他!C75&amp;""</f>
        <v/>
      </c>
      <c r="D53" s="183" t="str">
        <f>業種他!E75&amp;""</f>
        <v/>
      </c>
      <c r="E53" s="184" t="str">
        <f>業種他!G75&amp;""</f>
        <v/>
      </c>
    </row>
    <row r="54" spans="1:5" ht="14.25" customHeight="1" x14ac:dyDescent="0.15">
      <c r="A54" s="73">
        <v>46</v>
      </c>
      <c r="B54" s="176" t="str">
        <f>業種他!B76&amp;""</f>
        <v/>
      </c>
      <c r="C54" s="177" t="str">
        <f>業種他!C76&amp;""</f>
        <v/>
      </c>
      <c r="D54" s="177" t="str">
        <f>業種他!E76&amp;""</f>
        <v/>
      </c>
      <c r="E54" s="178" t="str">
        <f>業種他!G76&amp;""</f>
        <v/>
      </c>
    </row>
    <row r="55" spans="1:5" ht="14.25" customHeight="1" x14ac:dyDescent="0.15">
      <c r="A55" s="73">
        <v>47</v>
      </c>
      <c r="B55" s="179" t="str">
        <f>業種他!B77&amp;""</f>
        <v/>
      </c>
      <c r="C55" s="180" t="str">
        <f>業種他!C77&amp;""</f>
        <v/>
      </c>
      <c r="D55" s="180" t="str">
        <f>業種他!E77&amp;""</f>
        <v/>
      </c>
      <c r="E55" s="181" t="str">
        <f>業種他!G77&amp;""</f>
        <v/>
      </c>
    </row>
    <row r="56" spans="1:5" ht="14.25" customHeight="1" x14ac:dyDescent="0.15">
      <c r="A56" s="73">
        <v>48</v>
      </c>
      <c r="B56" s="179" t="str">
        <f>業種他!B78&amp;""</f>
        <v/>
      </c>
      <c r="C56" s="180" t="str">
        <f>業種他!C78&amp;""</f>
        <v/>
      </c>
      <c r="D56" s="180" t="str">
        <f>業種他!E78&amp;""</f>
        <v/>
      </c>
      <c r="E56" s="181" t="str">
        <f>業種他!G78&amp;""</f>
        <v/>
      </c>
    </row>
    <row r="57" spans="1:5" ht="14.25" customHeight="1" x14ac:dyDescent="0.15">
      <c r="A57" s="73">
        <v>49</v>
      </c>
      <c r="B57" s="179" t="str">
        <f>業種他!B79&amp;""</f>
        <v/>
      </c>
      <c r="C57" s="180" t="str">
        <f>業種他!C79&amp;""</f>
        <v/>
      </c>
      <c r="D57" s="180" t="str">
        <f>業種他!E79&amp;""</f>
        <v/>
      </c>
      <c r="E57" s="181" t="str">
        <f>業種他!G79&amp;""</f>
        <v/>
      </c>
    </row>
    <row r="58" spans="1:5" ht="14.25" customHeight="1" x14ac:dyDescent="0.15">
      <c r="A58" s="73">
        <v>50</v>
      </c>
      <c r="B58" s="182" t="str">
        <f>業種他!B80&amp;""</f>
        <v/>
      </c>
      <c r="C58" s="183" t="str">
        <f>業種他!C80&amp;""</f>
        <v/>
      </c>
      <c r="D58" s="183" t="str">
        <f>業種他!E80&amp;""</f>
        <v/>
      </c>
      <c r="E58" s="184" t="str">
        <f>業種他!G80&amp;""</f>
        <v/>
      </c>
    </row>
    <row r="59" spans="1:5" ht="14.25" customHeight="1" x14ac:dyDescent="0.15">
      <c r="A59" s="73">
        <v>51</v>
      </c>
      <c r="B59" s="176" t="str">
        <f>業種他!B81&amp;""</f>
        <v/>
      </c>
      <c r="C59" s="177" t="str">
        <f>業種他!C81&amp;""</f>
        <v/>
      </c>
      <c r="D59" s="177" t="str">
        <f>業種他!E81&amp;""</f>
        <v/>
      </c>
      <c r="E59" s="178" t="str">
        <f>業種他!G81&amp;""</f>
        <v/>
      </c>
    </row>
    <row r="60" spans="1:5" ht="14.25" customHeight="1" x14ac:dyDescent="0.15">
      <c r="A60" s="73">
        <v>52</v>
      </c>
      <c r="B60" s="179" t="str">
        <f>業種他!B82&amp;""</f>
        <v/>
      </c>
      <c r="C60" s="180" t="str">
        <f>業種他!C82&amp;""</f>
        <v/>
      </c>
      <c r="D60" s="180" t="str">
        <f>業種他!E82&amp;""</f>
        <v/>
      </c>
      <c r="E60" s="181" t="str">
        <f>業種他!G82&amp;""</f>
        <v/>
      </c>
    </row>
    <row r="61" spans="1:5" ht="14.25" customHeight="1" x14ac:dyDescent="0.15">
      <c r="A61" s="73">
        <v>53</v>
      </c>
      <c r="B61" s="179" t="str">
        <f>業種他!B83&amp;""</f>
        <v/>
      </c>
      <c r="C61" s="180" t="str">
        <f>業種他!C83&amp;""</f>
        <v/>
      </c>
      <c r="D61" s="180" t="str">
        <f>業種他!E83&amp;""</f>
        <v/>
      </c>
      <c r="E61" s="181" t="str">
        <f>業種他!G83&amp;""</f>
        <v/>
      </c>
    </row>
    <row r="62" spans="1:5" ht="14.25" customHeight="1" x14ac:dyDescent="0.15">
      <c r="A62" s="73">
        <v>54</v>
      </c>
      <c r="B62" s="179" t="str">
        <f>業種他!B84&amp;""</f>
        <v/>
      </c>
      <c r="C62" s="180" t="str">
        <f>業種他!C84&amp;""</f>
        <v/>
      </c>
      <c r="D62" s="180" t="str">
        <f>業種他!E84&amp;""</f>
        <v/>
      </c>
      <c r="E62" s="181" t="str">
        <f>業種他!G84&amp;""</f>
        <v/>
      </c>
    </row>
    <row r="63" spans="1:5" ht="14.25" customHeight="1" x14ac:dyDescent="0.15">
      <c r="A63" s="73">
        <v>55</v>
      </c>
      <c r="B63" s="182" t="str">
        <f>業種他!B85&amp;""</f>
        <v/>
      </c>
      <c r="C63" s="183" t="str">
        <f>業種他!C85&amp;""</f>
        <v/>
      </c>
      <c r="D63" s="183" t="str">
        <f>業種他!E85&amp;""</f>
        <v/>
      </c>
      <c r="E63" s="184" t="str">
        <f>業種他!G85&amp;""</f>
        <v/>
      </c>
    </row>
    <row r="64" spans="1:5" ht="14.25" customHeight="1" x14ac:dyDescent="0.15">
      <c r="A64" s="73">
        <v>56</v>
      </c>
      <c r="B64" s="176" t="str">
        <f>業種他!B86&amp;""</f>
        <v/>
      </c>
      <c r="C64" s="177" t="str">
        <f>業種他!C86&amp;""</f>
        <v/>
      </c>
      <c r="D64" s="177" t="str">
        <f>業種他!E86&amp;""</f>
        <v/>
      </c>
      <c r="E64" s="178" t="str">
        <f>業種他!G86&amp;""</f>
        <v/>
      </c>
    </row>
    <row r="65" spans="1:5" ht="14.25" customHeight="1" x14ac:dyDescent="0.15">
      <c r="A65" s="73">
        <v>57</v>
      </c>
      <c r="B65" s="179" t="str">
        <f>業種他!B87&amp;""</f>
        <v/>
      </c>
      <c r="C65" s="180" t="str">
        <f>業種他!C87&amp;""</f>
        <v/>
      </c>
      <c r="D65" s="180" t="str">
        <f>業種他!E87&amp;""</f>
        <v/>
      </c>
      <c r="E65" s="181" t="str">
        <f>業種他!G87&amp;""</f>
        <v/>
      </c>
    </row>
    <row r="66" spans="1:5" ht="14.25" customHeight="1" x14ac:dyDescent="0.15">
      <c r="A66" s="73">
        <v>58</v>
      </c>
      <c r="B66" s="179" t="str">
        <f>業種他!B88&amp;""</f>
        <v/>
      </c>
      <c r="C66" s="180" t="str">
        <f>業種他!C88&amp;""</f>
        <v/>
      </c>
      <c r="D66" s="180" t="str">
        <f>業種他!E88&amp;""</f>
        <v/>
      </c>
      <c r="E66" s="181" t="str">
        <f>業種他!G88&amp;""</f>
        <v/>
      </c>
    </row>
    <row r="67" spans="1:5" ht="14.25" customHeight="1" x14ac:dyDescent="0.15">
      <c r="A67" s="73">
        <v>59</v>
      </c>
      <c r="B67" s="179" t="str">
        <f>業種他!B89&amp;""</f>
        <v/>
      </c>
      <c r="C67" s="180" t="str">
        <f>業種他!C89&amp;""</f>
        <v/>
      </c>
      <c r="D67" s="180" t="str">
        <f>業種他!E89&amp;""</f>
        <v/>
      </c>
      <c r="E67" s="181" t="str">
        <f>業種他!G89&amp;""</f>
        <v/>
      </c>
    </row>
    <row r="68" spans="1:5" ht="14.25" customHeight="1" x14ac:dyDescent="0.15">
      <c r="A68" s="73">
        <v>60</v>
      </c>
      <c r="B68" s="182" t="str">
        <f>業種他!B90&amp;""</f>
        <v/>
      </c>
      <c r="C68" s="183" t="str">
        <f>業種他!C90&amp;""</f>
        <v/>
      </c>
      <c r="D68" s="183" t="str">
        <f>業種他!E90&amp;""</f>
        <v/>
      </c>
      <c r="E68" s="184" t="str">
        <f>業種他!G90&amp;""</f>
        <v/>
      </c>
    </row>
    <row r="69" spans="1:5" ht="14.25" customHeight="1" x14ac:dyDescent="0.15">
      <c r="A69" s="73">
        <v>61</v>
      </c>
      <c r="B69" s="176" t="str">
        <f>業種他!B91&amp;""</f>
        <v/>
      </c>
      <c r="C69" s="177" t="str">
        <f>業種他!C91&amp;""</f>
        <v/>
      </c>
      <c r="D69" s="177" t="str">
        <f>業種他!E91&amp;""</f>
        <v/>
      </c>
      <c r="E69" s="178" t="str">
        <f>業種他!G91&amp;""</f>
        <v/>
      </c>
    </row>
    <row r="70" spans="1:5" ht="14.25" customHeight="1" x14ac:dyDescent="0.15">
      <c r="A70" s="73">
        <v>62</v>
      </c>
      <c r="B70" s="179" t="str">
        <f>業種他!B92&amp;""</f>
        <v/>
      </c>
      <c r="C70" s="180" t="str">
        <f>業種他!C92&amp;""</f>
        <v/>
      </c>
      <c r="D70" s="180" t="str">
        <f>業種他!E92&amp;""</f>
        <v/>
      </c>
      <c r="E70" s="181" t="str">
        <f>業種他!G92&amp;""</f>
        <v/>
      </c>
    </row>
    <row r="71" spans="1:5" ht="14.25" customHeight="1" x14ac:dyDescent="0.15">
      <c r="A71" s="73">
        <v>63</v>
      </c>
      <c r="B71" s="179" t="str">
        <f>業種他!B93&amp;""</f>
        <v/>
      </c>
      <c r="C71" s="180" t="str">
        <f>業種他!C93&amp;""</f>
        <v/>
      </c>
      <c r="D71" s="180" t="str">
        <f>業種他!E93&amp;""</f>
        <v/>
      </c>
      <c r="E71" s="181" t="str">
        <f>業種他!G93&amp;""</f>
        <v/>
      </c>
    </row>
    <row r="72" spans="1:5" ht="14.25" customHeight="1" x14ac:dyDescent="0.15">
      <c r="A72" s="73">
        <v>64</v>
      </c>
      <c r="B72" s="179" t="str">
        <f>業種他!B94&amp;""</f>
        <v/>
      </c>
      <c r="C72" s="180" t="str">
        <f>業種他!C94&amp;""</f>
        <v/>
      </c>
      <c r="D72" s="180" t="str">
        <f>業種他!E94&amp;""</f>
        <v/>
      </c>
      <c r="E72" s="181" t="str">
        <f>業種他!G94&amp;""</f>
        <v/>
      </c>
    </row>
    <row r="73" spans="1:5" ht="14.25" customHeight="1" x14ac:dyDescent="0.15">
      <c r="A73" s="73">
        <v>65</v>
      </c>
      <c r="B73" s="182" t="str">
        <f>業種他!B95&amp;""</f>
        <v/>
      </c>
      <c r="C73" s="183" t="str">
        <f>業種他!C95&amp;""</f>
        <v/>
      </c>
      <c r="D73" s="183" t="str">
        <f>業種他!E95&amp;""</f>
        <v/>
      </c>
      <c r="E73" s="184" t="str">
        <f>業種他!G95&amp;""</f>
        <v/>
      </c>
    </row>
    <row r="74" spans="1:5" ht="14.25" customHeight="1" x14ac:dyDescent="0.15">
      <c r="A74" s="73">
        <v>66</v>
      </c>
      <c r="B74" s="176" t="str">
        <f>業種他!B96&amp;""</f>
        <v/>
      </c>
      <c r="C74" s="177" t="str">
        <f>業種他!C96&amp;""</f>
        <v/>
      </c>
      <c r="D74" s="177" t="str">
        <f>業種他!E96&amp;""</f>
        <v/>
      </c>
      <c r="E74" s="178" t="str">
        <f>業種他!G96&amp;""</f>
        <v/>
      </c>
    </row>
    <row r="75" spans="1:5" ht="14.25" customHeight="1" x14ac:dyDescent="0.15">
      <c r="A75" s="73">
        <v>67</v>
      </c>
      <c r="B75" s="179" t="str">
        <f>業種他!B97&amp;""</f>
        <v/>
      </c>
      <c r="C75" s="180" t="str">
        <f>業種他!C97&amp;""</f>
        <v/>
      </c>
      <c r="D75" s="180" t="str">
        <f>業種他!E97&amp;""</f>
        <v/>
      </c>
      <c r="E75" s="181" t="str">
        <f>業種他!G97&amp;""</f>
        <v/>
      </c>
    </row>
    <row r="76" spans="1:5" ht="14.25" customHeight="1" x14ac:dyDescent="0.15">
      <c r="A76" s="73">
        <v>68</v>
      </c>
      <c r="B76" s="179" t="str">
        <f>業種他!B98&amp;""</f>
        <v/>
      </c>
      <c r="C76" s="180" t="str">
        <f>業種他!C98&amp;""</f>
        <v/>
      </c>
      <c r="D76" s="180" t="str">
        <f>業種他!E98&amp;""</f>
        <v/>
      </c>
      <c r="E76" s="181" t="str">
        <f>業種他!G98&amp;""</f>
        <v/>
      </c>
    </row>
    <row r="77" spans="1:5" ht="14.25" customHeight="1" x14ac:dyDescent="0.15">
      <c r="A77" s="73">
        <v>69</v>
      </c>
      <c r="B77" s="179" t="str">
        <f>業種他!B99&amp;""</f>
        <v/>
      </c>
      <c r="C77" s="180" t="str">
        <f>業種他!C99&amp;""</f>
        <v/>
      </c>
      <c r="D77" s="180" t="str">
        <f>業種他!E99&amp;""</f>
        <v/>
      </c>
      <c r="E77" s="181" t="str">
        <f>業種他!G99&amp;""</f>
        <v/>
      </c>
    </row>
    <row r="78" spans="1:5" ht="14.25" customHeight="1" x14ac:dyDescent="0.15">
      <c r="A78" s="73">
        <v>70</v>
      </c>
      <c r="B78" s="182" t="str">
        <f>業種他!B100&amp;""</f>
        <v/>
      </c>
      <c r="C78" s="183" t="str">
        <f>業種他!C100&amp;""</f>
        <v/>
      </c>
      <c r="D78" s="183" t="str">
        <f>業種他!E100&amp;""</f>
        <v/>
      </c>
      <c r="E78" s="184" t="str">
        <f>業種他!G100&amp;""</f>
        <v/>
      </c>
    </row>
    <row r="79" spans="1:5" ht="14.25" customHeight="1" x14ac:dyDescent="0.15">
      <c r="A79" s="73">
        <v>71</v>
      </c>
      <c r="B79" s="176" t="str">
        <f>業種他!B101&amp;""</f>
        <v/>
      </c>
      <c r="C79" s="177" t="str">
        <f>業種他!C101&amp;""</f>
        <v/>
      </c>
      <c r="D79" s="177" t="str">
        <f>業種他!E101&amp;""</f>
        <v/>
      </c>
      <c r="E79" s="178" t="str">
        <f>業種他!G101&amp;""</f>
        <v/>
      </c>
    </row>
    <row r="80" spans="1:5" ht="14.25" customHeight="1" x14ac:dyDescent="0.15">
      <c r="A80" s="73">
        <v>72</v>
      </c>
      <c r="B80" s="179" t="str">
        <f>業種他!B102&amp;""</f>
        <v/>
      </c>
      <c r="C80" s="180" t="str">
        <f>業種他!C102&amp;""</f>
        <v/>
      </c>
      <c r="D80" s="180" t="str">
        <f>業種他!E102&amp;""</f>
        <v/>
      </c>
      <c r="E80" s="181" t="str">
        <f>業種他!G102&amp;""</f>
        <v/>
      </c>
    </row>
    <row r="81" spans="1:5" ht="14.25" customHeight="1" x14ac:dyDescent="0.15">
      <c r="A81" s="73">
        <v>73</v>
      </c>
      <c r="B81" s="179" t="str">
        <f>業種他!B103&amp;""</f>
        <v/>
      </c>
      <c r="C81" s="180" t="str">
        <f>業種他!C103&amp;""</f>
        <v/>
      </c>
      <c r="D81" s="180" t="str">
        <f>業種他!E103&amp;""</f>
        <v/>
      </c>
      <c r="E81" s="181" t="str">
        <f>業種他!G103&amp;""</f>
        <v/>
      </c>
    </row>
    <row r="82" spans="1:5" ht="14.25" customHeight="1" x14ac:dyDescent="0.15">
      <c r="A82" s="73">
        <v>74</v>
      </c>
      <c r="B82" s="179" t="str">
        <f>業種他!B104&amp;""</f>
        <v/>
      </c>
      <c r="C82" s="180" t="str">
        <f>業種他!C104&amp;""</f>
        <v/>
      </c>
      <c r="D82" s="180" t="str">
        <f>業種他!E104&amp;""</f>
        <v/>
      </c>
      <c r="E82" s="181" t="str">
        <f>業種他!G104&amp;""</f>
        <v/>
      </c>
    </row>
    <row r="83" spans="1:5" ht="14.25" customHeight="1" x14ac:dyDescent="0.15">
      <c r="A83" s="73">
        <v>75</v>
      </c>
      <c r="B83" s="182" t="str">
        <f>業種他!B105&amp;""</f>
        <v/>
      </c>
      <c r="C83" s="183" t="str">
        <f>業種他!C105&amp;""</f>
        <v/>
      </c>
      <c r="D83" s="183" t="str">
        <f>業種他!E105&amp;""</f>
        <v/>
      </c>
      <c r="E83" s="184" t="str">
        <f>業種他!G105&amp;""</f>
        <v/>
      </c>
    </row>
    <row r="84" spans="1:5" ht="14.25" customHeight="1" x14ac:dyDescent="0.15">
      <c r="A84" s="73">
        <v>76</v>
      </c>
      <c r="B84" s="176" t="str">
        <f>業種他!B106&amp;""</f>
        <v/>
      </c>
      <c r="C84" s="177" t="str">
        <f>業種他!C106&amp;""</f>
        <v/>
      </c>
      <c r="D84" s="177" t="str">
        <f>業種他!E106&amp;""</f>
        <v/>
      </c>
      <c r="E84" s="178" t="str">
        <f>業種他!G106&amp;""</f>
        <v/>
      </c>
    </row>
    <row r="85" spans="1:5" ht="14.25" customHeight="1" x14ac:dyDescent="0.15">
      <c r="A85" s="73">
        <v>77</v>
      </c>
      <c r="B85" s="179" t="str">
        <f>業種他!B107&amp;""</f>
        <v/>
      </c>
      <c r="C85" s="180" t="str">
        <f>業種他!C107&amp;""</f>
        <v/>
      </c>
      <c r="D85" s="180" t="str">
        <f>業種他!E107&amp;""</f>
        <v/>
      </c>
      <c r="E85" s="181" t="str">
        <f>業種他!G107&amp;""</f>
        <v/>
      </c>
    </row>
    <row r="86" spans="1:5" ht="14.25" customHeight="1" x14ac:dyDescent="0.15">
      <c r="A86" s="73">
        <v>78</v>
      </c>
      <c r="B86" s="179" t="str">
        <f>業種他!B108&amp;""</f>
        <v/>
      </c>
      <c r="C86" s="180" t="str">
        <f>業種他!C108&amp;""</f>
        <v/>
      </c>
      <c r="D86" s="180" t="str">
        <f>業種他!E108&amp;""</f>
        <v/>
      </c>
      <c r="E86" s="181" t="str">
        <f>業種他!G108&amp;""</f>
        <v/>
      </c>
    </row>
    <row r="87" spans="1:5" ht="14.25" customHeight="1" x14ac:dyDescent="0.15">
      <c r="A87" s="73">
        <v>79</v>
      </c>
      <c r="B87" s="179" t="str">
        <f>業種他!B109&amp;""</f>
        <v/>
      </c>
      <c r="C87" s="180" t="str">
        <f>業種他!C109&amp;""</f>
        <v/>
      </c>
      <c r="D87" s="180" t="str">
        <f>業種他!E109&amp;""</f>
        <v/>
      </c>
      <c r="E87" s="181" t="str">
        <f>業種他!G109&amp;""</f>
        <v/>
      </c>
    </row>
    <row r="88" spans="1:5" ht="14.25" customHeight="1" x14ac:dyDescent="0.15">
      <c r="A88" s="73">
        <v>80</v>
      </c>
      <c r="B88" s="182" t="str">
        <f>業種他!B110&amp;""</f>
        <v/>
      </c>
      <c r="C88" s="183" t="str">
        <f>業種他!C110&amp;""</f>
        <v/>
      </c>
      <c r="D88" s="183" t="str">
        <f>業種他!E110&amp;""</f>
        <v/>
      </c>
      <c r="E88" s="184" t="str">
        <f>業種他!G110&amp;""</f>
        <v/>
      </c>
    </row>
    <row r="89" spans="1:5" ht="14.25" customHeight="1" x14ac:dyDescent="0.15">
      <c r="A89" s="73">
        <v>81</v>
      </c>
      <c r="B89" s="176" t="str">
        <f>業種他!B111&amp;""</f>
        <v/>
      </c>
      <c r="C89" s="177" t="str">
        <f>業種他!C111&amp;""</f>
        <v/>
      </c>
      <c r="D89" s="177" t="str">
        <f>業種他!E111&amp;""</f>
        <v/>
      </c>
      <c r="E89" s="178" t="str">
        <f>業種他!G111&amp;""</f>
        <v/>
      </c>
    </row>
    <row r="90" spans="1:5" ht="14.25" customHeight="1" x14ac:dyDescent="0.15">
      <c r="A90" s="73">
        <v>82</v>
      </c>
      <c r="B90" s="179" t="str">
        <f>業種他!B112&amp;""</f>
        <v/>
      </c>
      <c r="C90" s="180" t="str">
        <f>業種他!C112&amp;""</f>
        <v/>
      </c>
      <c r="D90" s="180" t="str">
        <f>業種他!E112&amp;""</f>
        <v/>
      </c>
      <c r="E90" s="181" t="str">
        <f>業種他!G112&amp;""</f>
        <v/>
      </c>
    </row>
    <row r="91" spans="1:5" ht="14.25" customHeight="1" x14ac:dyDescent="0.15">
      <c r="A91" s="73">
        <v>83</v>
      </c>
      <c r="B91" s="179" t="str">
        <f>業種他!B113&amp;""</f>
        <v/>
      </c>
      <c r="C91" s="180" t="str">
        <f>業種他!C113&amp;""</f>
        <v/>
      </c>
      <c r="D91" s="180" t="str">
        <f>業種他!E113&amp;""</f>
        <v/>
      </c>
      <c r="E91" s="181" t="str">
        <f>業種他!G113&amp;""</f>
        <v/>
      </c>
    </row>
    <row r="92" spans="1:5" ht="14.25" customHeight="1" x14ac:dyDescent="0.15">
      <c r="A92" s="73">
        <v>84</v>
      </c>
      <c r="B92" s="179" t="str">
        <f>業種他!B114&amp;""</f>
        <v/>
      </c>
      <c r="C92" s="180" t="str">
        <f>業種他!C114&amp;""</f>
        <v/>
      </c>
      <c r="D92" s="180" t="str">
        <f>業種他!E114&amp;""</f>
        <v/>
      </c>
      <c r="E92" s="181" t="str">
        <f>業種他!G114&amp;""</f>
        <v/>
      </c>
    </row>
    <row r="93" spans="1:5" ht="14.25" customHeight="1" x14ac:dyDescent="0.15">
      <c r="A93" s="73">
        <v>85</v>
      </c>
      <c r="B93" s="182" t="str">
        <f>業種他!B115&amp;""</f>
        <v/>
      </c>
      <c r="C93" s="183" t="str">
        <f>業種他!C115&amp;""</f>
        <v/>
      </c>
      <c r="D93" s="183" t="str">
        <f>業種他!E115&amp;""</f>
        <v/>
      </c>
      <c r="E93" s="184" t="str">
        <f>業種他!G115&amp;""</f>
        <v/>
      </c>
    </row>
    <row r="94" spans="1:5" ht="14.25" customHeight="1" x14ac:dyDescent="0.15">
      <c r="A94" s="73">
        <v>86</v>
      </c>
      <c r="B94" s="176" t="str">
        <f>業種他!B116&amp;""</f>
        <v/>
      </c>
      <c r="C94" s="177" t="str">
        <f>業種他!C116&amp;""</f>
        <v/>
      </c>
      <c r="D94" s="177" t="str">
        <f>業種他!E116&amp;""</f>
        <v/>
      </c>
      <c r="E94" s="178" t="str">
        <f>業種他!G116&amp;""</f>
        <v/>
      </c>
    </row>
    <row r="95" spans="1:5" ht="14.25" customHeight="1" x14ac:dyDescent="0.15">
      <c r="A95" s="73">
        <v>87</v>
      </c>
      <c r="B95" s="179" t="str">
        <f>業種他!B117&amp;""</f>
        <v/>
      </c>
      <c r="C95" s="180" t="str">
        <f>業種他!C117&amp;""</f>
        <v/>
      </c>
      <c r="D95" s="180" t="str">
        <f>業種他!E117&amp;""</f>
        <v/>
      </c>
      <c r="E95" s="181" t="str">
        <f>業種他!G117&amp;""</f>
        <v/>
      </c>
    </row>
    <row r="96" spans="1:5" ht="14.25" customHeight="1" x14ac:dyDescent="0.15">
      <c r="A96" s="73">
        <v>88</v>
      </c>
      <c r="B96" s="179" t="str">
        <f>業種他!B118&amp;""</f>
        <v/>
      </c>
      <c r="C96" s="180" t="str">
        <f>業種他!C118&amp;""</f>
        <v/>
      </c>
      <c r="D96" s="180" t="str">
        <f>業種他!E118&amp;""</f>
        <v/>
      </c>
      <c r="E96" s="181" t="str">
        <f>業種他!G118&amp;""</f>
        <v/>
      </c>
    </row>
    <row r="97" spans="1:5" ht="14.25" customHeight="1" x14ac:dyDescent="0.15">
      <c r="A97" s="73">
        <v>89</v>
      </c>
      <c r="B97" s="179" t="str">
        <f>業種他!B119&amp;""</f>
        <v/>
      </c>
      <c r="C97" s="180" t="str">
        <f>業種他!C119&amp;""</f>
        <v/>
      </c>
      <c r="D97" s="180" t="str">
        <f>業種他!E119&amp;""</f>
        <v/>
      </c>
      <c r="E97" s="181" t="str">
        <f>業種他!G119&amp;""</f>
        <v/>
      </c>
    </row>
    <row r="98" spans="1:5" ht="14.25" customHeight="1" x14ac:dyDescent="0.15">
      <c r="A98" s="73">
        <v>90</v>
      </c>
      <c r="B98" s="182" t="str">
        <f>業種他!B120&amp;""</f>
        <v/>
      </c>
      <c r="C98" s="183" t="str">
        <f>業種他!C120&amp;""</f>
        <v/>
      </c>
      <c r="D98" s="183" t="str">
        <f>業種他!E120&amp;""</f>
        <v/>
      </c>
      <c r="E98" s="184" t="str">
        <f>業種他!G120&amp;""</f>
        <v/>
      </c>
    </row>
    <row r="99" spans="1:5" ht="14.25" customHeight="1" x14ac:dyDescent="0.15">
      <c r="A99" s="73">
        <v>91</v>
      </c>
      <c r="B99" s="176" t="str">
        <f>業種他!B121&amp;""</f>
        <v/>
      </c>
      <c r="C99" s="177" t="str">
        <f>業種他!C121&amp;""</f>
        <v/>
      </c>
      <c r="D99" s="177" t="str">
        <f>業種他!E121&amp;""</f>
        <v/>
      </c>
      <c r="E99" s="178" t="str">
        <f>業種他!G121&amp;""</f>
        <v/>
      </c>
    </row>
    <row r="100" spans="1:5" ht="14.25" customHeight="1" x14ac:dyDescent="0.15">
      <c r="A100" s="73">
        <v>92</v>
      </c>
      <c r="B100" s="179" t="str">
        <f>業種他!B122&amp;""</f>
        <v/>
      </c>
      <c r="C100" s="180" t="str">
        <f>業種他!C122&amp;""</f>
        <v/>
      </c>
      <c r="D100" s="180" t="str">
        <f>業種他!E122&amp;""</f>
        <v/>
      </c>
      <c r="E100" s="181" t="str">
        <f>業種他!G122&amp;""</f>
        <v/>
      </c>
    </row>
    <row r="101" spans="1:5" ht="14.25" customHeight="1" x14ac:dyDescent="0.15">
      <c r="A101" s="73">
        <v>93</v>
      </c>
      <c r="B101" s="179" t="str">
        <f>業種他!B123&amp;""</f>
        <v/>
      </c>
      <c r="C101" s="180" t="str">
        <f>業種他!C123&amp;""</f>
        <v/>
      </c>
      <c r="D101" s="180" t="str">
        <f>業種他!E123&amp;""</f>
        <v/>
      </c>
      <c r="E101" s="181" t="str">
        <f>業種他!G123&amp;""</f>
        <v/>
      </c>
    </row>
    <row r="102" spans="1:5" ht="14.25" customHeight="1" x14ac:dyDescent="0.15">
      <c r="A102" s="73">
        <v>94</v>
      </c>
      <c r="B102" s="179" t="str">
        <f>業種他!B124&amp;""</f>
        <v/>
      </c>
      <c r="C102" s="180" t="str">
        <f>業種他!C124&amp;""</f>
        <v/>
      </c>
      <c r="D102" s="180" t="str">
        <f>業種他!E124&amp;""</f>
        <v/>
      </c>
      <c r="E102" s="181" t="str">
        <f>業種他!G124&amp;""</f>
        <v/>
      </c>
    </row>
    <row r="103" spans="1:5" ht="14.25" customHeight="1" x14ac:dyDescent="0.15">
      <c r="A103" s="73">
        <v>95</v>
      </c>
      <c r="B103" s="182" t="str">
        <f>業種他!B125&amp;""</f>
        <v/>
      </c>
      <c r="C103" s="183" t="str">
        <f>業種他!C125&amp;""</f>
        <v/>
      </c>
      <c r="D103" s="183" t="str">
        <f>業種他!E125&amp;""</f>
        <v/>
      </c>
      <c r="E103" s="184" t="str">
        <f>業種他!G125&amp;""</f>
        <v/>
      </c>
    </row>
    <row r="104" spans="1:5" ht="14.25" customHeight="1" x14ac:dyDescent="0.15">
      <c r="A104" s="73">
        <v>96</v>
      </c>
      <c r="B104" s="179" t="str">
        <f>業種他!B126&amp;""</f>
        <v/>
      </c>
      <c r="C104" s="180" t="str">
        <f>業種他!C126&amp;""</f>
        <v/>
      </c>
      <c r="D104" s="180" t="str">
        <f>業種他!E126&amp;""</f>
        <v/>
      </c>
      <c r="E104" s="181" t="str">
        <f>業種他!G126&amp;""</f>
        <v/>
      </c>
    </row>
    <row r="105" spans="1:5" ht="14.25" customHeight="1" x14ac:dyDescent="0.15">
      <c r="A105" s="73">
        <v>97</v>
      </c>
      <c r="B105" s="179" t="str">
        <f>業種他!B127&amp;""</f>
        <v/>
      </c>
      <c r="C105" s="180" t="str">
        <f>業種他!C127&amp;""</f>
        <v/>
      </c>
      <c r="D105" s="180" t="str">
        <f>業種他!E127&amp;""</f>
        <v/>
      </c>
      <c r="E105" s="181" t="str">
        <f>業種他!G127&amp;""</f>
        <v/>
      </c>
    </row>
    <row r="106" spans="1:5" ht="14.25" customHeight="1" x14ac:dyDescent="0.15">
      <c r="A106" s="73">
        <v>98</v>
      </c>
      <c r="B106" s="179" t="str">
        <f>業種他!B128&amp;""</f>
        <v/>
      </c>
      <c r="C106" s="180" t="str">
        <f>業種他!C128&amp;""</f>
        <v/>
      </c>
      <c r="D106" s="180" t="str">
        <f>業種他!E128&amp;""</f>
        <v/>
      </c>
      <c r="E106" s="181" t="str">
        <f>業種他!G128&amp;""</f>
        <v/>
      </c>
    </row>
    <row r="107" spans="1:5" ht="14.25" customHeight="1" x14ac:dyDescent="0.15">
      <c r="A107" s="73">
        <v>99</v>
      </c>
      <c r="B107" s="179" t="str">
        <f>業種他!B129&amp;""</f>
        <v/>
      </c>
      <c r="C107" s="180" t="str">
        <f>業種他!C129&amp;""</f>
        <v/>
      </c>
      <c r="D107" s="180" t="str">
        <f>業種他!E129&amp;""</f>
        <v/>
      </c>
      <c r="E107" s="181" t="str">
        <f>業種他!G129&amp;""</f>
        <v/>
      </c>
    </row>
    <row r="108" spans="1:5" ht="14.25" customHeight="1" x14ac:dyDescent="0.15">
      <c r="A108" s="73">
        <v>100</v>
      </c>
      <c r="B108" s="182" t="str">
        <f>業種他!B130&amp;""</f>
        <v/>
      </c>
      <c r="C108" s="183" t="str">
        <f>業種他!C130&amp;""</f>
        <v/>
      </c>
      <c r="D108" s="183" t="str">
        <f>業種他!E130&amp;""</f>
        <v/>
      </c>
      <c r="E108" s="184" t="str">
        <f>業種他!G130&amp;""</f>
        <v/>
      </c>
    </row>
    <row r="109" spans="1:5" x14ac:dyDescent="0.15">
      <c r="B109" s="145"/>
      <c r="C109" s="145"/>
      <c r="D109" s="145"/>
      <c r="E109" s="145"/>
    </row>
    <row r="110" spans="1:5" x14ac:dyDescent="0.15">
      <c r="B110" s="145"/>
      <c r="C110" s="145"/>
      <c r="D110" s="145"/>
      <c r="E110" s="145"/>
    </row>
  </sheetData>
  <sheetProtection sheet="1" formatRows="0"/>
  <mergeCells count="1">
    <mergeCell ref="B4:E4"/>
  </mergeCells>
  <phoneticPr fontId="2"/>
  <conditionalFormatting sqref="B3:E108">
    <cfRule type="expression" dxfId="5" priority="1" stopIfTrue="1">
      <formula>$G$5=1</formula>
    </cfRule>
  </conditionalFormatting>
  <pageMargins left="0.78740157480314965" right="0.78740157480314965" top="0.78740157480314965" bottom="0.78740157480314965" header="0.31496062992125984" footer="0.31496062992125984"/>
  <pageSetup paperSize="9" orientation="portrait" r:id="rId1"/>
  <headerFooter>
    <oddFooter>&amp;P / &amp;N ページ</oddFooter>
  </headerFooter>
  <rowBreaks count="1" manualBreakCount="1">
    <brk id="5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No2"/>
  <dimension ref="A1:V115"/>
  <sheetViews>
    <sheetView showGridLines="0" view="pageBreakPreview" topLeftCell="A3" zoomScaleNormal="100" zoomScaleSheetLayoutView="100" workbookViewId="0">
      <selection activeCell="E13" sqref="E13:I13"/>
    </sheetView>
  </sheetViews>
  <sheetFormatPr defaultRowHeight="12" x14ac:dyDescent="0.15"/>
  <cols>
    <col min="1" max="1" width="4.125" style="145" bestFit="1" customWidth="1"/>
    <col min="2" max="2" width="9" style="162" customWidth="1"/>
    <col min="3" max="3" width="20.125" style="162" customWidth="1"/>
    <col min="4" max="4" width="36.125" style="162" customWidth="1"/>
    <col min="5" max="5" width="21.875" style="162" customWidth="1"/>
    <col min="6" max="6" width="15.5" style="162" customWidth="1"/>
    <col min="7" max="7" width="15" style="162" customWidth="1"/>
    <col min="8" max="8" width="14.125" style="162" bestFit="1" customWidth="1"/>
    <col min="9" max="9" width="3.625" style="145" customWidth="1"/>
    <col min="10" max="10" width="9.375" style="145" customWidth="1"/>
    <col min="11" max="14" width="9.625" style="145" customWidth="1"/>
    <col min="15" max="20" width="9" style="145"/>
    <col min="21" max="21" width="23.875" style="145" bestFit="1" customWidth="1"/>
    <col min="22" max="256" width="9" style="145"/>
    <col min="257" max="257" width="4.125" style="145" bestFit="1" customWidth="1"/>
    <col min="258" max="258" width="9" style="145" customWidth="1"/>
    <col min="259" max="259" width="20.125" style="145" customWidth="1"/>
    <col min="260" max="260" width="36.125" style="145" customWidth="1"/>
    <col min="261" max="261" width="21.875" style="145" customWidth="1"/>
    <col min="262" max="262" width="15.5" style="145" customWidth="1"/>
    <col min="263" max="263" width="15" style="145" customWidth="1"/>
    <col min="264" max="264" width="14.125" style="145" bestFit="1" customWidth="1"/>
    <col min="265" max="265" width="3.625" style="145" customWidth="1"/>
    <col min="266" max="266" width="9.375" style="145" customWidth="1"/>
    <col min="267" max="270" width="9.625" style="145" customWidth="1"/>
    <col min="271" max="276" width="9" style="145"/>
    <col min="277" max="277" width="23.875" style="145" bestFit="1" customWidth="1"/>
    <col min="278" max="512" width="9" style="145"/>
    <col min="513" max="513" width="4.125" style="145" bestFit="1" customWidth="1"/>
    <col min="514" max="514" width="9" style="145" customWidth="1"/>
    <col min="515" max="515" width="20.125" style="145" customWidth="1"/>
    <col min="516" max="516" width="36.125" style="145" customWidth="1"/>
    <col min="517" max="517" width="21.875" style="145" customWidth="1"/>
    <col min="518" max="518" width="15.5" style="145" customWidth="1"/>
    <col min="519" max="519" width="15" style="145" customWidth="1"/>
    <col min="520" max="520" width="14.125" style="145" bestFit="1" customWidth="1"/>
    <col min="521" max="521" width="3.625" style="145" customWidth="1"/>
    <col min="522" max="522" width="9.375" style="145" customWidth="1"/>
    <col min="523" max="526" width="9.625" style="145" customWidth="1"/>
    <col min="527" max="532" width="9" style="145"/>
    <col min="533" max="533" width="23.875" style="145" bestFit="1" customWidth="1"/>
    <col min="534" max="768" width="9" style="145"/>
    <col min="769" max="769" width="4.125" style="145" bestFit="1" customWidth="1"/>
    <col min="770" max="770" width="9" style="145" customWidth="1"/>
    <col min="771" max="771" width="20.125" style="145" customWidth="1"/>
    <col min="772" max="772" width="36.125" style="145" customWidth="1"/>
    <col min="773" max="773" width="21.875" style="145" customWidth="1"/>
    <col min="774" max="774" width="15.5" style="145" customWidth="1"/>
    <col min="775" max="775" width="15" style="145" customWidth="1"/>
    <col min="776" max="776" width="14.125" style="145" bestFit="1" customWidth="1"/>
    <col min="777" max="777" width="3.625" style="145" customWidth="1"/>
    <col min="778" max="778" width="9.375" style="145" customWidth="1"/>
    <col min="779" max="782" width="9.625" style="145" customWidth="1"/>
    <col min="783" max="788" width="9" style="145"/>
    <col min="789" max="789" width="23.875" style="145" bestFit="1" customWidth="1"/>
    <col min="790" max="1024" width="9" style="145"/>
    <col min="1025" max="1025" width="4.125" style="145" bestFit="1" customWidth="1"/>
    <col min="1026" max="1026" width="9" style="145" customWidth="1"/>
    <col min="1027" max="1027" width="20.125" style="145" customWidth="1"/>
    <col min="1028" max="1028" width="36.125" style="145" customWidth="1"/>
    <col min="1029" max="1029" width="21.875" style="145" customWidth="1"/>
    <col min="1030" max="1030" width="15.5" style="145" customWidth="1"/>
    <col min="1031" max="1031" width="15" style="145" customWidth="1"/>
    <col min="1032" max="1032" width="14.125" style="145" bestFit="1" customWidth="1"/>
    <col min="1033" max="1033" width="3.625" style="145" customWidth="1"/>
    <col min="1034" max="1034" width="9.375" style="145" customWidth="1"/>
    <col min="1035" max="1038" width="9.625" style="145" customWidth="1"/>
    <col min="1039" max="1044" width="9" style="145"/>
    <col min="1045" max="1045" width="23.875" style="145" bestFit="1" customWidth="1"/>
    <col min="1046" max="1280" width="9" style="145"/>
    <col min="1281" max="1281" width="4.125" style="145" bestFit="1" customWidth="1"/>
    <col min="1282" max="1282" width="9" style="145" customWidth="1"/>
    <col min="1283" max="1283" width="20.125" style="145" customWidth="1"/>
    <col min="1284" max="1284" width="36.125" style="145" customWidth="1"/>
    <col min="1285" max="1285" width="21.875" style="145" customWidth="1"/>
    <col min="1286" max="1286" width="15.5" style="145" customWidth="1"/>
    <col min="1287" max="1287" width="15" style="145" customWidth="1"/>
    <col min="1288" max="1288" width="14.125" style="145" bestFit="1" customWidth="1"/>
    <col min="1289" max="1289" width="3.625" style="145" customWidth="1"/>
    <col min="1290" max="1290" width="9.375" style="145" customWidth="1"/>
    <col min="1291" max="1294" width="9.625" style="145" customWidth="1"/>
    <col min="1295" max="1300" width="9" style="145"/>
    <col min="1301" max="1301" width="23.875" style="145" bestFit="1" customWidth="1"/>
    <col min="1302" max="1536" width="9" style="145"/>
    <col min="1537" max="1537" width="4.125" style="145" bestFit="1" customWidth="1"/>
    <col min="1538" max="1538" width="9" style="145" customWidth="1"/>
    <col min="1539" max="1539" width="20.125" style="145" customWidth="1"/>
    <col min="1540" max="1540" width="36.125" style="145" customWidth="1"/>
    <col min="1541" max="1541" width="21.875" style="145" customWidth="1"/>
    <col min="1542" max="1542" width="15.5" style="145" customWidth="1"/>
    <col min="1543" max="1543" width="15" style="145" customWidth="1"/>
    <col min="1544" max="1544" width="14.125" style="145" bestFit="1" customWidth="1"/>
    <col min="1545" max="1545" width="3.625" style="145" customWidth="1"/>
    <col min="1546" max="1546" width="9.375" style="145" customWidth="1"/>
    <col min="1547" max="1550" width="9.625" style="145" customWidth="1"/>
    <col min="1551" max="1556" width="9" style="145"/>
    <col min="1557" max="1557" width="23.875" style="145" bestFit="1" customWidth="1"/>
    <col min="1558" max="1792" width="9" style="145"/>
    <col min="1793" max="1793" width="4.125" style="145" bestFit="1" customWidth="1"/>
    <col min="1794" max="1794" width="9" style="145" customWidth="1"/>
    <col min="1795" max="1795" width="20.125" style="145" customWidth="1"/>
    <col min="1796" max="1796" width="36.125" style="145" customWidth="1"/>
    <col min="1797" max="1797" width="21.875" style="145" customWidth="1"/>
    <col min="1798" max="1798" width="15.5" style="145" customWidth="1"/>
    <col min="1799" max="1799" width="15" style="145" customWidth="1"/>
    <col min="1800" max="1800" width="14.125" style="145" bestFit="1" customWidth="1"/>
    <col min="1801" max="1801" width="3.625" style="145" customWidth="1"/>
    <col min="1802" max="1802" width="9.375" style="145" customWidth="1"/>
    <col min="1803" max="1806" width="9.625" style="145" customWidth="1"/>
    <col min="1807" max="1812" width="9" style="145"/>
    <col min="1813" max="1813" width="23.875" style="145" bestFit="1" customWidth="1"/>
    <col min="1814" max="2048" width="9" style="145"/>
    <col min="2049" max="2049" width="4.125" style="145" bestFit="1" customWidth="1"/>
    <col min="2050" max="2050" width="9" style="145" customWidth="1"/>
    <col min="2051" max="2051" width="20.125" style="145" customWidth="1"/>
    <col min="2052" max="2052" width="36.125" style="145" customWidth="1"/>
    <col min="2053" max="2053" width="21.875" style="145" customWidth="1"/>
    <col min="2054" max="2054" width="15.5" style="145" customWidth="1"/>
    <col min="2055" max="2055" width="15" style="145" customWidth="1"/>
    <col min="2056" max="2056" width="14.125" style="145" bestFit="1" customWidth="1"/>
    <col min="2057" max="2057" width="3.625" style="145" customWidth="1"/>
    <col min="2058" max="2058" width="9.375" style="145" customWidth="1"/>
    <col min="2059" max="2062" width="9.625" style="145" customWidth="1"/>
    <col min="2063" max="2068" width="9" style="145"/>
    <col min="2069" max="2069" width="23.875" style="145" bestFit="1" customWidth="1"/>
    <col min="2070" max="2304" width="9" style="145"/>
    <col min="2305" max="2305" width="4.125" style="145" bestFit="1" customWidth="1"/>
    <col min="2306" max="2306" width="9" style="145" customWidth="1"/>
    <col min="2307" max="2307" width="20.125" style="145" customWidth="1"/>
    <col min="2308" max="2308" width="36.125" style="145" customWidth="1"/>
    <col min="2309" max="2309" width="21.875" style="145" customWidth="1"/>
    <col min="2310" max="2310" width="15.5" style="145" customWidth="1"/>
    <col min="2311" max="2311" width="15" style="145" customWidth="1"/>
    <col min="2312" max="2312" width="14.125" style="145" bestFit="1" customWidth="1"/>
    <col min="2313" max="2313" width="3.625" style="145" customWidth="1"/>
    <col min="2314" max="2314" width="9.375" style="145" customWidth="1"/>
    <col min="2315" max="2318" width="9.625" style="145" customWidth="1"/>
    <col min="2319" max="2324" width="9" style="145"/>
    <col min="2325" max="2325" width="23.875" style="145" bestFit="1" customWidth="1"/>
    <col min="2326" max="2560" width="9" style="145"/>
    <col min="2561" max="2561" width="4.125" style="145" bestFit="1" customWidth="1"/>
    <col min="2562" max="2562" width="9" style="145" customWidth="1"/>
    <col min="2563" max="2563" width="20.125" style="145" customWidth="1"/>
    <col min="2564" max="2564" width="36.125" style="145" customWidth="1"/>
    <col min="2565" max="2565" width="21.875" style="145" customWidth="1"/>
    <col min="2566" max="2566" width="15.5" style="145" customWidth="1"/>
    <col min="2567" max="2567" width="15" style="145" customWidth="1"/>
    <col min="2568" max="2568" width="14.125" style="145" bestFit="1" customWidth="1"/>
    <col min="2569" max="2569" width="3.625" style="145" customWidth="1"/>
    <col min="2570" max="2570" width="9.375" style="145" customWidth="1"/>
    <col min="2571" max="2574" width="9.625" style="145" customWidth="1"/>
    <col min="2575" max="2580" width="9" style="145"/>
    <col min="2581" max="2581" width="23.875" style="145" bestFit="1" customWidth="1"/>
    <col min="2582" max="2816" width="9" style="145"/>
    <col min="2817" max="2817" width="4.125" style="145" bestFit="1" customWidth="1"/>
    <col min="2818" max="2818" width="9" style="145" customWidth="1"/>
    <col min="2819" max="2819" width="20.125" style="145" customWidth="1"/>
    <col min="2820" max="2820" width="36.125" style="145" customWidth="1"/>
    <col min="2821" max="2821" width="21.875" style="145" customWidth="1"/>
    <col min="2822" max="2822" width="15.5" style="145" customWidth="1"/>
    <col min="2823" max="2823" width="15" style="145" customWidth="1"/>
    <col min="2824" max="2824" width="14.125" style="145" bestFit="1" customWidth="1"/>
    <col min="2825" max="2825" width="3.625" style="145" customWidth="1"/>
    <col min="2826" max="2826" width="9.375" style="145" customWidth="1"/>
    <col min="2827" max="2830" width="9.625" style="145" customWidth="1"/>
    <col min="2831" max="2836" width="9" style="145"/>
    <col min="2837" max="2837" width="23.875" style="145" bestFit="1" customWidth="1"/>
    <col min="2838" max="3072" width="9" style="145"/>
    <col min="3073" max="3073" width="4.125" style="145" bestFit="1" customWidth="1"/>
    <col min="3074" max="3074" width="9" style="145" customWidth="1"/>
    <col min="3075" max="3075" width="20.125" style="145" customWidth="1"/>
    <col min="3076" max="3076" width="36.125" style="145" customWidth="1"/>
    <col min="3077" max="3077" width="21.875" style="145" customWidth="1"/>
    <col min="3078" max="3078" width="15.5" style="145" customWidth="1"/>
    <col min="3079" max="3079" width="15" style="145" customWidth="1"/>
    <col min="3080" max="3080" width="14.125" style="145" bestFit="1" customWidth="1"/>
    <col min="3081" max="3081" width="3.625" style="145" customWidth="1"/>
    <col min="3082" max="3082" width="9.375" style="145" customWidth="1"/>
    <col min="3083" max="3086" width="9.625" style="145" customWidth="1"/>
    <col min="3087" max="3092" width="9" style="145"/>
    <col min="3093" max="3093" width="23.875" style="145" bestFit="1" customWidth="1"/>
    <col min="3094" max="3328" width="9" style="145"/>
    <col min="3329" max="3329" width="4.125" style="145" bestFit="1" customWidth="1"/>
    <col min="3330" max="3330" width="9" style="145" customWidth="1"/>
    <col min="3331" max="3331" width="20.125" style="145" customWidth="1"/>
    <col min="3332" max="3332" width="36.125" style="145" customWidth="1"/>
    <col min="3333" max="3333" width="21.875" style="145" customWidth="1"/>
    <col min="3334" max="3334" width="15.5" style="145" customWidth="1"/>
    <col min="3335" max="3335" width="15" style="145" customWidth="1"/>
    <col min="3336" max="3336" width="14.125" style="145" bestFit="1" customWidth="1"/>
    <col min="3337" max="3337" width="3.625" style="145" customWidth="1"/>
    <col min="3338" max="3338" width="9.375" style="145" customWidth="1"/>
    <col min="3339" max="3342" width="9.625" style="145" customWidth="1"/>
    <col min="3343" max="3348" width="9" style="145"/>
    <col min="3349" max="3349" width="23.875" style="145" bestFit="1" customWidth="1"/>
    <col min="3350" max="3584" width="9" style="145"/>
    <col min="3585" max="3585" width="4.125" style="145" bestFit="1" customWidth="1"/>
    <col min="3586" max="3586" width="9" style="145" customWidth="1"/>
    <col min="3587" max="3587" width="20.125" style="145" customWidth="1"/>
    <col min="3588" max="3588" width="36.125" style="145" customWidth="1"/>
    <col min="3589" max="3589" width="21.875" style="145" customWidth="1"/>
    <col min="3590" max="3590" width="15.5" style="145" customWidth="1"/>
    <col min="3591" max="3591" width="15" style="145" customWidth="1"/>
    <col min="3592" max="3592" width="14.125" style="145" bestFit="1" customWidth="1"/>
    <col min="3593" max="3593" width="3.625" style="145" customWidth="1"/>
    <col min="3594" max="3594" width="9.375" style="145" customWidth="1"/>
    <col min="3595" max="3598" width="9.625" style="145" customWidth="1"/>
    <col min="3599" max="3604" width="9" style="145"/>
    <col min="3605" max="3605" width="23.875" style="145" bestFit="1" customWidth="1"/>
    <col min="3606" max="3840" width="9" style="145"/>
    <col min="3841" max="3841" width="4.125" style="145" bestFit="1" customWidth="1"/>
    <col min="3842" max="3842" width="9" style="145" customWidth="1"/>
    <col min="3843" max="3843" width="20.125" style="145" customWidth="1"/>
    <col min="3844" max="3844" width="36.125" style="145" customWidth="1"/>
    <col min="3845" max="3845" width="21.875" style="145" customWidth="1"/>
    <col min="3846" max="3846" width="15.5" style="145" customWidth="1"/>
    <col min="3847" max="3847" width="15" style="145" customWidth="1"/>
    <col min="3848" max="3848" width="14.125" style="145" bestFit="1" customWidth="1"/>
    <col min="3849" max="3849" width="3.625" style="145" customWidth="1"/>
    <col min="3850" max="3850" width="9.375" style="145" customWidth="1"/>
    <col min="3851" max="3854" width="9.625" style="145" customWidth="1"/>
    <col min="3855" max="3860" width="9" style="145"/>
    <col min="3861" max="3861" width="23.875" style="145" bestFit="1" customWidth="1"/>
    <col min="3862" max="4096" width="9" style="145"/>
    <col min="4097" max="4097" width="4.125" style="145" bestFit="1" customWidth="1"/>
    <col min="4098" max="4098" width="9" style="145" customWidth="1"/>
    <col min="4099" max="4099" width="20.125" style="145" customWidth="1"/>
    <col min="4100" max="4100" width="36.125" style="145" customWidth="1"/>
    <col min="4101" max="4101" width="21.875" style="145" customWidth="1"/>
    <col min="4102" max="4102" width="15.5" style="145" customWidth="1"/>
    <col min="4103" max="4103" width="15" style="145" customWidth="1"/>
    <col min="4104" max="4104" width="14.125" style="145" bestFit="1" customWidth="1"/>
    <col min="4105" max="4105" width="3.625" style="145" customWidth="1"/>
    <col min="4106" max="4106" width="9.375" style="145" customWidth="1"/>
    <col min="4107" max="4110" width="9.625" style="145" customWidth="1"/>
    <col min="4111" max="4116" width="9" style="145"/>
    <col min="4117" max="4117" width="23.875" style="145" bestFit="1" customWidth="1"/>
    <col min="4118" max="4352" width="9" style="145"/>
    <col min="4353" max="4353" width="4.125" style="145" bestFit="1" customWidth="1"/>
    <col min="4354" max="4354" width="9" style="145" customWidth="1"/>
    <col min="4355" max="4355" width="20.125" style="145" customWidth="1"/>
    <col min="4356" max="4356" width="36.125" style="145" customWidth="1"/>
    <col min="4357" max="4357" width="21.875" style="145" customWidth="1"/>
    <col min="4358" max="4358" width="15.5" style="145" customWidth="1"/>
    <col min="4359" max="4359" width="15" style="145" customWidth="1"/>
    <col min="4360" max="4360" width="14.125" style="145" bestFit="1" customWidth="1"/>
    <col min="4361" max="4361" width="3.625" style="145" customWidth="1"/>
    <col min="4362" max="4362" width="9.375" style="145" customWidth="1"/>
    <col min="4363" max="4366" width="9.625" style="145" customWidth="1"/>
    <col min="4367" max="4372" width="9" style="145"/>
    <col min="4373" max="4373" width="23.875" style="145" bestFit="1" customWidth="1"/>
    <col min="4374" max="4608" width="9" style="145"/>
    <col min="4609" max="4609" width="4.125" style="145" bestFit="1" customWidth="1"/>
    <col min="4610" max="4610" width="9" style="145" customWidth="1"/>
    <col min="4611" max="4611" width="20.125" style="145" customWidth="1"/>
    <col min="4612" max="4612" width="36.125" style="145" customWidth="1"/>
    <col min="4613" max="4613" width="21.875" style="145" customWidth="1"/>
    <col min="4614" max="4614" width="15.5" style="145" customWidth="1"/>
    <col min="4615" max="4615" width="15" style="145" customWidth="1"/>
    <col min="4616" max="4616" width="14.125" style="145" bestFit="1" customWidth="1"/>
    <col min="4617" max="4617" width="3.625" style="145" customWidth="1"/>
    <col min="4618" max="4618" width="9.375" style="145" customWidth="1"/>
    <col min="4619" max="4622" width="9.625" style="145" customWidth="1"/>
    <col min="4623" max="4628" width="9" style="145"/>
    <col min="4629" max="4629" width="23.875" style="145" bestFit="1" customWidth="1"/>
    <col min="4630" max="4864" width="9" style="145"/>
    <col min="4865" max="4865" width="4.125" style="145" bestFit="1" customWidth="1"/>
    <col min="4866" max="4866" width="9" style="145" customWidth="1"/>
    <col min="4867" max="4867" width="20.125" style="145" customWidth="1"/>
    <col min="4868" max="4868" width="36.125" style="145" customWidth="1"/>
    <col min="4869" max="4869" width="21.875" style="145" customWidth="1"/>
    <col min="4870" max="4870" width="15.5" style="145" customWidth="1"/>
    <col min="4871" max="4871" width="15" style="145" customWidth="1"/>
    <col min="4872" max="4872" width="14.125" style="145" bestFit="1" customWidth="1"/>
    <col min="4873" max="4873" width="3.625" style="145" customWidth="1"/>
    <col min="4874" max="4874" width="9.375" style="145" customWidth="1"/>
    <col min="4875" max="4878" width="9.625" style="145" customWidth="1"/>
    <col min="4879" max="4884" width="9" style="145"/>
    <col min="4885" max="4885" width="23.875" style="145" bestFit="1" customWidth="1"/>
    <col min="4886" max="5120" width="9" style="145"/>
    <col min="5121" max="5121" width="4.125" style="145" bestFit="1" customWidth="1"/>
    <col min="5122" max="5122" width="9" style="145" customWidth="1"/>
    <col min="5123" max="5123" width="20.125" style="145" customWidth="1"/>
    <col min="5124" max="5124" width="36.125" style="145" customWidth="1"/>
    <col min="5125" max="5125" width="21.875" style="145" customWidth="1"/>
    <col min="5126" max="5126" width="15.5" style="145" customWidth="1"/>
    <col min="5127" max="5127" width="15" style="145" customWidth="1"/>
    <col min="5128" max="5128" width="14.125" style="145" bestFit="1" customWidth="1"/>
    <col min="5129" max="5129" width="3.625" style="145" customWidth="1"/>
    <col min="5130" max="5130" width="9.375" style="145" customWidth="1"/>
    <col min="5131" max="5134" width="9.625" style="145" customWidth="1"/>
    <col min="5135" max="5140" width="9" style="145"/>
    <col min="5141" max="5141" width="23.875" style="145" bestFit="1" customWidth="1"/>
    <col min="5142" max="5376" width="9" style="145"/>
    <col min="5377" max="5377" width="4.125" style="145" bestFit="1" customWidth="1"/>
    <col min="5378" max="5378" width="9" style="145" customWidth="1"/>
    <col min="5379" max="5379" width="20.125" style="145" customWidth="1"/>
    <col min="5380" max="5380" width="36.125" style="145" customWidth="1"/>
    <col min="5381" max="5381" width="21.875" style="145" customWidth="1"/>
    <col min="5382" max="5382" width="15.5" style="145" customWidth="1"/>
    <col min="5383" max="5383" width="15" style="145" customWidth="1"/>
    <col min="5384" max="5384" width="14.125" style="145" bestFit="1" customWidth="1"/>
    <col min="5385" max="5385" width="3.625" style="145" customWidth="1"/>
    <col min="5386" max="5386" width="9.375" style="145" customWidth="1"/>
    <col min="5387" max="5390" width="9.625" style="145" customWidth="1"/>
    <col min="5391" max="5396" width="9" style="145"/>
    <col min="5397" max="5397" width="23.875" style="145" bestFit="1" customWidth="1"/>
    <col min="5398" max="5632" width="9" style="145"/>
    <col min="5633" max="5633" width="4.125" style="145" bestFit="1" customWidth="1"/>
    <col min="5634" max="5634" width="9" style="145" customWidth="1"/>
    <col min="5635" max="5635" width="20.125" style="145" customWidth="1"/>
    <col min="5636" max="5636" width="36.125" style="145" customWidth="1"/>
    <col min="5637" max="5637" width="21.875" style="145" customWidth="1"/>
    <col min="5638" max="5638" width="15.5" style="145" customWidth="1"/>
    <col min="5639" max="5639" width="15" style="145" customWidth="1"/>
    <col min="5640" max="5640" width="14.125" style="145" bestFit="1" customWidth="1"/>
    <col min="5641" max="5641" width="3.625" style="145" customWidth="1"/>
    <col min="5642" max="5642" width="9.375" style="145" customWidth="1"/>
    <col min="5643" max="5646" width="9.625" style="145" customWidth="1"/>
    <col min="5647" max="5652" width="9" style="145"/>
    <col min="5653" max="5653" width="23.875" style="145" bestFit="1" customWidth="1"/>
    <col min="5654" max="5888" width="9" style="145"/>
    <col min="5889" max="5889" width="4.125" style="145" bestFit="1" customWidth="1"/>
    <col min="5890" max="5890" width="9" style="145" customWidth="1"/>
    <col min="5891" max="5891" width="20.125" style="145" customWidth="1"/>
    <col min="5892" max="5892" width="36.125" style="145" customWidth="1"/>
    <col min="5893" max="5893" width="21.875" style="145" customWidth="1"/>
    <col min="5894" max="5894" width="15.5" style="145" customWidth="1"/>
    <col min="5895" max="5895" width="15" style="145" customWidth="1"/>
    <col min="5896" max="5896" width="14.125" style="145" bestFit="1" customWidth="1"/>
    <col min="5897" max="5897" width="3.625" style="145" customWidth="1"/>
    <col min="5898" max="5898" width="9.375" style="145" customWidth="1"/>
    <col min="5899" max="5902" width="9.625" style="145" customWidth="1"/>
    <col min="5903" max="5908" width="9" style="145"/>
    <col min="5909" max="5909" width="23.875" style="145" bestFit="1" customWidth="1"/>
    <col min="5910" max="6144" width="9" style="145"/>
    <col min="6145" max="6145" width="4.125" style="145" bestFit="1" customWidth="1"/>
    <col min="6146" max="6146" width="9" style="145" customWidth="1"/>
    <col min="6147" max="6147" width="20.125" style="145" customWidth="1"/>
    <col min="6148" max="6148" width="36.125" style="145" customWidth="1"/>
    <col min="6149" max="6149" width="21.875" style="145" customWidth="1"/>
    <col min="6150" max="6150" width="15.5" style="145" customWidth="1"/>
    <col min="6151" max="6151" width="15" style="145" customWidth="1"/>
    <col min="6152" max="6152" width="14.125" style="145" bestFit="1" customWidth="1"/>
    <col min="6153" max="6153" width="3.625" style="145" customWidth="1"/>
    <col min="6154" max="6154" width="9.375" style="145" customWidth="1"/>
    <col min="6155" max="6158" width="9.625" style="145" customWidth="1"/>
    <col min="6159" max="6164" width="9" style="145"/>
    <col min="6165" max="6165" width="23.875" style="145" bestFit="1" customWidth="1"/>
    <col min="6166" max="6400" width="9" style="145"/>
    <col min="6401" max="6401" width="4.125" style="145" bestFit="1" customWidth="1"/>
    <col min="6402" max="6402" width="9" style="145" customWidth="1"/>
    <col min="6403" max="6403" width="20.125" style="145" customWidth="1"/>
    <col min="6404" max="6404" width="36.125" style="145" customWidth="1"/>
    <col min="6405" max="6405" width="21.875" style="145" customWidth="1"/>
    <col min="6406" max="6406" width="15.5" style="145" customWidth="1"/>
    <col min="6407" max="6407" width="15" style="145" customWidth="1"/>
    <col min="6408" max="6408" width="14.125" style="145" bestFit="1" customWidth="1"/>
    <col min="6409" max="6409" width="3.625" style="145" customWidth="1"/>
    <col min="6410" max="6410" width="9.375" style="145" customWidth="1"/>
    <col min="6411" max="6414" width="9.625" style="145" customWidth="1"/>
    <col min="6415" max="6420" width="9" style="145"/>
    <col min="6421" max="6421" width="23.875" style="145" bestFit="1" customWidth="1"/>
    <col min="6422" max="6656" width="9" style="145"/>
    <col min="6657" max="6657" width="4.125" style="145" bestFit="1" customWidth="1"/>
    <col min="6658" max="6658" width="9" style="145" customWidth="1"/>
    <col min="6659" max="6659" width="20.125" style="145" customWidth="1"/>
    <col min="6660" max="6660" width="36.125" style="145" customWidth="1"/>
    <col min="6661" max="6661" width="21.875" style="145" customWidth="1"/>
    <col min="6662" max="6662" width="15.5" style="145" customWidth="1"/>
    <col min="6663" max="6663" width="15" style="145" customWidth="1"/>
    <col min="6664" max="6664" width="14.125" style="145" bestFit="1" customWidth="1"/>
    <col min="6665" max="6665" width="3.625" style="145" customWidth="1"/>
    <col min="6666" max="6666" width="9.375" style="145" customWidth="1"/>
    <col min="6667" max="6670" width="9.625" style="145" customWidth="1"/>
    <col min="6671" max="6676" width="9" style="145"/>
    <col min="6677" max="6677" width="23.875" style="145" bestFit="1" customWidth="1"/>
    <col min="6678" max="6912" width="9" style="145"/>
    <col min="6913" max="6913" width="4.125" style="145" bestFit="1" customWidth="1"/>
    <col min="6914" max="6914" width="9" style="145" customWidth="1"/>
    <col min="6915" max="6915" width="20.125" style="145" customWidth="1"/>
    <col min="6916" max="6916" width="36.125" style="145" customWidth="1"/>
    <col min="6917" max="6917" width="21.875" style="145" customWidth="1"/>
    <col min="6918" max="6918" width="15.5" style="145" customWidth="1"/>
    <col min="6919" max="6919" width="15" style="145" customWidth="1"/>
    <col min="6920" max="6920" width="14.125" style="145" bestFit="1" customWidth="1"/>
    <col min="6921" max="6921" width="3.625" style="145" customWidth="1"/>
    <col min="6922" max="6922" width="9.375" style="145" customWidth="1"/>
    <col min="6923" max="6926" width="9.625" style="145" customWidth="1"/>
    <col min="6927" max="6932" width="9" style="145"/>
    <col min="6933" max="6933" width="23.875" style="145" bestFit="1" customWidth="1"/>
    <col min="6934" max="7168" width="9" style="145"/>
    <col min="7169" max="7169" width="4.125" style="145" bestFit="1" customWidth="1"/>
    <col min="7170" max="7170" width="9" style="145" customWidth="1"/>
    <col min="7171" max="7171" width="20.125" style="145" customWidth="1"/>
    <col min="7172" max="7172" width="36.125" style="145" customWidth="1"/>
    <col min="7173" max="7173" width="21.875" style="145" customWidth="1"/>
    <col min="7174" max="7174" width="15.5" style="145" customWidth="1"/>
    <col min="7175" max="7175" width="15" style="145" customWidth="1"/>
    <col min="7176" max="7176" width="14.125" style="145" bestFit="1" customWidth="1"/>
    <col min="7177" max="7177" width="3.625" style="145" customWidth="1"/>
    <col min="7178" max="7178" width="9.375" style="145" customWidth="1"/>
    <col min="7179" max="7182" width="9.625" style="145" customWidth="1"/>
    <col min="7183" max="7188" width="9" style="145"/>
    <col min="7189" max="7189" width="23.875" style="145" bestFit="1" customWidth="1"/>
    <col min="7190" max="7424" width="9" style="145"/>
    <col min="7425" max="7425" width="4.125" style="145" bestFit="1" customWidth="1"/>
    <col min="7426" max="7426" width="9" style="145" customWidth="1"/>
    <col min="7427" max="7427" width="20.125" style="145" customWidth="1"/>
    <col min="7428" max="7428" width="36.125" style="145" customWidth="1"/>
    <col min="7429" max="7429" width="21.875" style="145" customWidth="1"/>
    <col min="7430" max="7430" width="15.5" style="145" customWidth="1"/>
    <col min="7431" max="7431" width="15" style="145" customWidth="1"/>
    <col min="7432" max="7432" width="14.125" style="145" bestFit="1" customWidth="1"/>
    <col min="7433" max="7433" width="3.625" style="145" customWidth="1"/>
    <col min="7434" max="7434" width="9.375" style="145" customWidth="1"/>
    <col min="7435" max="7438" width="9.625" style="145" customWidth="1"/>
    <col min="7439" max="7444" width="9" style="145"/>
    <col min="7445" max="7445" width="23.875" style="145" bestFit="1" customWidth="1"/>
    <col min="7446" max="7680" width="9" style="145"/>
    <col min="7681" max="7681" width="4.125" style="145" bestFit="1" customWidth="1"/>
    <col min="7682" max="7682" width="9" style="145" customWidth="1"/>
    <col min="7683" max="7683" width="20.125" style="145" customWidth="1"/>
    <col min="7684" max="7684" width="36.125" style="145" customWidth="1"/>
    <col min="7685" max="7685" width="21.875" style="145" customWidth="1"/>
    <col min="7686" max="7686" width="15.5" style="145" customWidth="1"/>
    <col min="7687" max="7687" width="15" style="145" customWidth="1"/>
    <col min="7688" max="7688" width="14.125" style="145" bestFit="1" customWidth="1"/>
    <col min="7689" max="7689" width="3.625" style="145" customWidth="1"/>
    <col min="7690" max="7690" width="9.375" style="145" customWidth="1"/>
    <col min="7691" max="7694" width="9.625" style="145" customWidth="1"/>
    <col min="7695" max="7700" width="9" style="145"/>
    <col min="7701" max="7701" width="23.875" style="145" bestFit="1" customWidth="1"/>
    <col min="7702" max="7936" width="9" style="145"/>
    <col min="7937" max="7937" width="4.125" style="145" bestFit="1" customWidth="1"/>
    <col min="7938" max="7938" width="9" style="145" customWidth="1"/>
    <col min="7939" max="7939" width="20.125" style="145" customWidth="1"/>
    <col min="7940" max="7940" width="36.125" style="145" customWidth="1"/>
    <col min="7941" max="7941" width="21.875" style="145" customWidth="1"/>
    <col min="7942" max="7942" width="15.5" style="145" customWidth="1"/>
    <col min="7943" max="7943" width="15" style="145" customWidth="1"/>
    <col min="7944" max="7944" width="14.125" style="145" bestFit="1" customWidth="1"/>
    <col min="7945" max="7945" width="3.625" style="145" customWidth="1"/>
    <col min="7946" max="7946" width="9.375" style="145" customWidth="1"/>
    <col min="7947" max="7950" width="9.625" style="145" customWidth="1"/>
    <col min="7951" max="7956" width="9" style="145"/>
    <col min="7957" max="7957" width="23.875" style="145" bestFit="1" customWidth="1"/>
    <col min="7958" max="8192" width="9" style="145"/>
    <col min="8193" max="8193" width="4.125" style="145" bestFit="1" customWidth="1"/>
    <col min="8194" max="8194" width="9" style="145" customWidth="1"/>
    <col min="8195" max="8195" width="20.125" style="145" customWidth="1"/>
    <col min="8196" max="8196" width="36.125" style="145" customWidth="1"/>
    <col min="8197" max="8197" width="21.875" style="145" customWidth="1"/>
    <col min="8198" max="8198" width="15.5" style="145" customWidth="1"/>
    <col min="8199" max="8199" width="15" style="145" customWidth="1"/>
    <col min="8200" max="8200" width="14.125" style="145" bestFit="1" customWidth="1"/>
    <col min="8201" max="8201" width="3.625" style="145" customWidth="1"/>
    <col min="8202" max="8202" width="9.375" style="145" customWidth="1"/>
    <col min="8203" max="8206" width="9.625" style="145" customWidth="1"/>
    <col min="8207" max="8212" width="9" style="145"/>
    <col min="8213" max="8213" width="23.875" style="145" bestFit="1" customWidth="1"/>
    <col min="8214" max="8448" width="9" style="145"/>
    <col min="8449" max="8449" width="4.125" style="145" bestFit="1" customWidth="1"/>
    <col min="8450" max="8450" width="9" style="145" customWidth="1"/>
    <col min="8451" max="8451" width="20.125" style="145" customWidth="1"/>
    <col min="8452" max="8452" width="36.125" style="145" customWidth="1"/>
    <col min="8453" max="8453" width="21.875" style="145" customWidth="1"/>
    <col min="8454" max="8454" width="15.5" style="145" customWidth="1"/>
    <col min="8455" max="8455" width="15" style="145" customWidth="1"/>
    <col min="8456" max="8456" width="14.125" style="145" bestFit="1" customWidth="1"/>
    <col min="8457" max="8457" width="3.625" style="145" customWidth="1"/>
    <col min="8458" max="8458" width="9.375" style="145" customWidth="1"/>
    <col min="8459" max="8462" width="9.625" style="145" customWidth="1"/>
    <col min="8463" max="8468" width="9" style="145"/>
    <col min="8469" max="8469" width="23.875" style="145" bestFit="1" customWidth="1"/>
    <col min="8470" max="8704" width="9" style="145"/>
    <col min="8705" max="8705" width="4.125" style="145" bestFit="1" customWidth="1"/>
    <col min="8706" max="8706" width="9" style="145" customWidth="1"/>
    <col min="8707" max="8707" width="20.125" style="145" customWidth="1"/>
    <col min="8708" max="8708" width="36.125" style="145" customWidth="1"/>
    <col min="8709" max="8709" width="21.875" style="145" customWidth="1"/>
    <col min="8710" max="8710" width="15.5" style="145" customWidth="1"/>
    <col min="8711" max="8711" width="15" style="145" customWidth="1"/>
    <col min="8712" max="8712" width="14.125" style="145" bestFit="1" customWidth="1"/>
    <col min="8713" max="8713" width="3.625" style="145" customWidth="1"/>
    <col min="8714" max="8714" width="9.375" style="145" customWidth="1"/>
    <col min="8715" max="8718" width="9.625" style="145" customWidth="1"/>
    <col min="8719" max="8724" width="9" style="145"/>
    <col min="8725" max="8725" width="23.875" style="145" bestFit="1" customWidth="1"/>
    <col min="8726" max="8960" width="9" style="145"/>
    <col min="8961" max="8961" width="4.125" style="145" bestFit="1" customWidth="1"/>
    <col min="8962" max="8962" width="9" style="145" customWidth="1"/>
    <col min="8963" max="8963" width="20.125" style="145" customWidth="1"/>
    <col min="8964" max="8964" width="36.125" style="145" customWidth="1"/>
    <col min="8965" max="8965" width="21.875" style="145" customWidth="1"/>
    <col min="8966" max="8966" width="15.5" style="145" customWidth="1"/>
    <col min="8967" max="8967" width="15" style="145" customWidth="1"/>
    <col min="8968" max="8968" width="14.125" style="145" bestFit="1" customWidth="1"/>
    <col min="8969" max="8969" width="3.625" style="145" customWidth="1"/>
    <col min="8970" max="8970" width="9.375" style="145" customWidth="1"/>
    <col min="8971" max="8974" width="9.625" style="145" customWidth="1"/>
    <col min="8975" max="8980" width="9" style="145"/>
    <col min="8981" max="8981" width="23.875" style="145" bestFit="1" customWidth="1"/>
    <col min="8982" max="9216" width="9" style="145"/>
    <col min="9217" max="9217" width="4.125" style="145" bestFit="1" customWidth="1"/>
    <col min="9218" max="9218" width="9" style="145" customWidth="1"/>
    <col min="9219" max="9219" width="20.125" style="145" customWidth="1"/>
    <col min="9220" max="9220" width="36.125" style="145" customWidth="1"/>
    <col min="9221" max="9221" width="21.875" style="145" customWidth="1"/>
    <col min="9222" max="9222" width="15.5" style="145" customWidth="1"/>
    <col min="9223" max="9223" width="15" style="145" customWidth="1"/>
    <col min="9224" max="9224" width="14.125" style="145" bestFit="1" customWidth="1"/>
    <col min="9225" max="9225" width="3.625" style="145" customWidth="1"/>
    <col min="9226" max="9226" width="9.375" style="145" customWidth="1"/>
    <col min="9227" max="9230" width="9.625" style="145" customWidth="1"/>
    <col min="9231" max="9236" width="9" style="145"/>
    <col min="9237" max="9237" width="23.875" style="145" bestFit="1" customWidth="1"/>
    <col min="9238" max="9472" width="9" style="145"/>
    <col min="9473" max="9473" width="4.125" style="145" bestFit="1" customWidth="1"/>
    <col min="9474" max="9474" width="9" style="145" customWidth="1"/>
    <col min="9475" max="9475" width="20.125" style="145" customWidth="1"/>
    <col min="9476" max="9476" width="36.125" style="145" customWidth="1"/>
    <col min="9477" max="9477" width="21.875" style="145" customWidth="1"/>
    <col min="9478" max="9478" width="15.5" style="145" customWidth="1"/>
    <col min="9479" max="9479" width="15" style="145" customWidth="1"/>
    <col min="9480" max="9480" width="14.125" style="145" bestFit="1" customWidth="1"/>
    <col min="9481" max="9481" width="3.625" style="145" customWidth="1"/>
    <col min="9482" max="9482" width="9.375" style="145" customWidth="1"/>
    <col min="9483" max="9486" width="9.625" style="145" customWidth="1"/>
    <col min="9487" max="9492" width="9" style="145"/>
    <col min="9493" max="9493" width="23.875" style="145" bestFit="1" customWidth="1"/>
    <col min="9494" max="9728" width="9" style="145"/>
    <col min="9729" max="9729" width="4.125" style="145" bestFit="1" customWidth="1"/>
    <col min="9730" max="9730" width="9" style="145" customWidth="1"/>
    <col min="9731" max="9731" width="20.125" style="145" customWidth="1"/>
    <col min="9732" max="9732" width="36.125" style="145" customWidth="1"/>
    <col min="9733" max="9733" width="21.875" style="145" customWidth="1"/>
    <col min="9734" max="9734" width="15.5" style="145" customWidth="1"/>
    <col min="9735" max="9735" width="15" style="145" customWidth="1"/>
    <col min="9736" max="9736" width="14.125" style="145" bestFit="1" customWidth="1"/>
    <col min="9737" max="9737" width="3.625" style="145" customWidth="1"/>
    <col min="9738" max="9738" width="9.375" style="145" customWidth="1"/>
    <col min="9739" max="9742" width="9.625" style="145" customWidth="1"/>
    <col min="9743" max="9748" width="9" style="145"/>
    <col min="9749" max="9749" width="23.875" style="145" bestFit="1" customWidth="1"/>
    <col min="9750" max="9984" width="9" style="145"/>
    <col min="9985" max="9985" width="4.125" style="145" bestFit="1" customWidth="1"/>
    <col min="9986" max="9986" width="9" style="145" customWidth="1"/>
    <col min="9987" max="9987" width="20.125" style="145" customWidth="1"/>
    <col min="9988" max="9988" width="36.125" style="145" customWidth="1"/>
    <col min="9989" max="9989" width="21.875" style="145" customWidth="1"/>
    <col min="9990" max="9990" width="15.5" style="145" customWidth="1"/>
    <col min="9991" max="9991" width="15" style="145" customWidth="1"/>
    <col min="9992" max="9992" width="14.125" style="145" bestFit="1" customWidth="1"/>
    <col min="9993" max="9993" width="3.625" style="145" customWidth="1"/>
    <col min="9994" max="9994" width="9.375" style="145" customWidth="1"/>
    <col min="9995" max="9998" width="9.625" style="145" customWidth="1"/>
    <col min="9999" max="10004" width="9" style="145"/>
    <col min="10005" max="10005" width="23.875" style="145" bestFit="1" customWidth="1"/>
    <col min="10006" max="10240" width="9" style="145"/>
    <col min="10241" max="10241" width="4.125" style="145" bestFit="1" customWidth="1"/>
    <col min="10242" max="10242" width="9" style="145" customWidth="1"/>
    <col min="10243" max="10243" width="20.125" style="145" customWidth="1"/>
    <col min="10244" max="10244" width="36.125" style="145" customWidth="1"/>
    <col min="10245" max="10245" width="21.875" style="145" customWidth="1"/>
    <col min="10246" max="10246" width="15.5" style="145" customWidth="1"/>
    <col min="10247" max="10247" width="15" style="145" customWidth="1"/>
    <col min="10248" max="10248" width="14.125" style="145" bestFit="1" customWidth="1"/>
    <col min="10249" max="10249" width="3.625" style="145" customWidth="1"/>
    <col min="10250" max="10250" width="9.375" style="145" customWidth="1"/>
    <col min="10251" max="10254" width="9.625" style="145" customWidth="1"/>
    <col min="10255" max="10260" width="9" style="145"/>
    <col min="10261" max="10261" width="23.875" style="145" bestFit="1" customWidth="1"/>
    <col min="10262" max="10496" width="9" style="145"/>
    <col min="10497" max="10497" width="4.125" style="145" bestFit="1" customWidth="1"/>
    <col min="10498" max="10498" width="9" style="145" customWidth="1"/>
    <col min="10499" max="10499" width="20.125" style="145" customWidth="1"/>
    <col min="10500" max="10500" width="36.125" style="145" customWidth="1"/>
    <col min="10501" max="10501" width="21.875" style="145" customWidth="1"/>
    <col min="10502" max="10502" width="15.5" style="145" customWidth="1"/>
    <col min="10503" max="10503" width="15" style="145" customWidth="1"/>
    <col min="10504" max="10504" width="14.125" style="145" bestFit="1" customWidth="1"/>
    <col min="10505" max="10505" width="3.625" style="145" customWidth="1"/>
    <col min="10506" max="10506" width="9.375" style="145" customWidth="1"/>
    <col min="10507" max="10510" width="9.625" style="145" customWidth="1"/>
    <col min="10511" max="10516" width="9" style="145"/>
    <col min="10517" max="10517" width="23.875" style="145" bestFit="1" customWidth="1"/>
    <col min="10518" max="10752" width="9" style="145"/>
    <col min="10753" max="10753" width="4.125" style="145" bestFit="1" customWidth="1"/>
    <col min="10754" max="10754" width="9" style="145" customWidth="1"/>
    <col min="10755" max="10755" width="20.125" style="145" customWidth="1"/>
    <col min="10756" max="10756" width="36.125" style="145" customWidth="1"/>
    <col min="10757" max="10757" width="21.875" style="145" customWidth="1"/>
    <col min="10758" max="10758" width="15.5" style="145" customWidth="1"/>
    <col min="10759" max="10759" width="15" style="145" customWidth="1"/>
    <col min="10760" max="10760" width="14.125" style="145" bestFit="1" customWidth="1"/>
    <col min="10761" max="10761" width="3.625" style="145" customWidth="1"/>
    <col min="10762" max="10762" width="9.375" style="145" customWidth="1"/>
    <col min="10763" max="10766" width="9.625" style="145" customWidth="1"/>
    <col min="10767" max="10772" width="9" style="145"/>
    <col min="10773" max="10773" width="23.875" style="145" bestFit="1" customWidth="1"/>
    <col min="10774" max="11008" width="9" style="145"/>
    <col min="11009" max="11009" width="4.125" style="145" bestFit="1" customWidth="1"/>
    <col min="11010" max="11010" width="9" style="145" customWidth="1"/>
    <col min="11011" max="11011" width="20.125" style="145" customWidth="1"/>
    <col min="11012" max="11012" width="36.125" style="145" customWidth="1"/>
    <col min="11013" max="11013" width="21.875" style="145" customWidth="1"/>
    <col min="11014" max="11014" width="15.5" style="145" customWidth="1"/>
    <col min="11015" max="11015" width="15" style="145" customWidth="1"/>
    <col min="11016" max="11016" width="14.125" style="145" bestFit="1" customWidth="1"/>
    <col min="11017" max="11017" width="3.625" style="145" customWidth="1"/>
    <col min="11018" max="11018" width="9.375" style="145" customWidth="1"/>
    <col min="11019" max="11022" width="9.625" style="145" customWidth="1"/>
    <col min="11023" max="11028" width="9" style="145"/>
    <col min="11029" max="11029" width="23.875" style="145" bestFit="1" customWidth="1"/>
    <col min="11030" max="11264" width="9" style="145"/>
    <col min="11265" max="11265" width="4.125" style="145" bestFit="1" customWidth="1"/>
    <col min="11266" max="11266" width="9" style="145" customWidth="1"/>
    <col min="11267" max="11267" width="20.125" style="145" customWidth="1"/>
    <col min="11268" max="11268" width="36.125" style="145" customWidth="1"/>
    <col min="11269" max="11269" width="21.875" style="145" customWidth="1"/>
    <col min="11270" max="11270" width="15.5" style="145" customWidth="1"/>
    <col min="11271" max="11271" width="15" style="145" customWidth="1"/>
    <col min="11272" max="11272" width="14.125" style="145" bestFit="1" customWidth="1"/>
    <col min="11273" max="11273" width="3.625" style="145" customWidth="1"/>
    <col min="11274" max="11274" width="9.375" style="145" customWidth="1"/>
    <col min="11275" max="11278" width="9.625" style="145" customWidth="1"/>
    <col min="11279" max="11284" width="9" style="145"/>
    <col min="11285" max="11285" width="23.875" style="145" bestFit="1" customWidth="1"/>
    <col min="11286" max="11520" width="9" style="145"/>
    <col min="11521" max="11521" width="4.125" style="145" bestFit="1" customWidth="1"/>
    <col min="11522" max="11522" width="9" style="145" customWidth="1"/>
    <col min="11523" max="11523" width="20.125" style="145" customWidth="1"/>
    <col min="11524" max="11524" width="36.125" style="145" customWidth="1"/>
    <col min="11525" max="11525" width="21.875" style="145" customWidth="1"/>
    <col min="11526" max="11526" width="15.5" style="145" customWidth="1"/>
    <col min="11527" max="11527" width="15" style="145" customWidth="1"/>
    <col min="11528" max="11528" width="14.125" style="145" bestFit="1" customWidth="1"/>
    <col min="11529" max="11529" width="3.625" style="145" customWidth="1"/>
    <col min="11530" max="11530" width="9.375" style="145" customWidth="1"/>
    <col min="11531" max="11534" width="9.625" style="145" customWidth="1"/>
    <col min="11535" max="11540" width="9" style="145"/>
    <col min="11541" max="11541" width="23.875" style="145" bestFit="1" customWidth="1"/>
    <col min="11542" max="11776" width="9" style="145"/>
    <col min="11777" max="11777" width="4.125" style="145" bestFit="1" customWidth="1"/>
    <col min="11778" max="11778" width="9" style="145" customWidth="1"/>
    <col min="11779" max="11779" width="20.125" style="145" customWidth="1"/>
    <col min="11780" max="11780" width="36.125" style="145" customWidth="1"/>
    <col min="11781" max="11781" width="21.875" style="145" customWidth="1"/>
    <col min="11782" max="11782" width="15.5" style="145" customWidth="1"/>
    <col min="11783" max="11783" width="15" style="145" customWidth="1"/>
    <col min="11784" max="11784" width="14.125" style="145" bestFit="1" customWidth="1"/>
    <col min="11785" max="11785" width="3.625" style="145" customWidth="1"/>
    <col min="11786" max="11786" width="9.375" style="145" customWidth="1"/>
    <col min="11787" max="11790" width="9.625" style="145" customWidth="1"/>
    <col min="11791" max="11796" width="9" style="145"/>
    <col min="11797" max="11797" width="23.875" style="145" bestFit="1" customWidth="1"/>
    <col min="11798" max="12032" width="9" style="145"/>
    <col min="12033" max="12033" width="4.125" style="145" bestFit="1" customWidth="1"/>
    <col min="12034" max="12034" width="9" style="145" customWidth="1"/>
    <col min="12035" max="12035" width="20.125" style="145" customWidth="1"/>
    <col min="12036" max="12036" width="36.125" style="145" customWidth="1"/>
    <col min="12037" max="12037" width="21.875" style="145" customWidth="1"/>
    <col min="12038" max="12038" width="15.5" style="145" customWidth="1"/>
    <col min="12039" max="12039" width="15" style="145" customWidth="1"/>
    <col min="12040" max="12040" width="14.125" style="145" bestFit="1" customWidth="1"/>
    <col min="12041" max="12041" width="3.625" style="145" customWidth="1"/>
    <col min="12042" max="12042" width="9.375" style="145" customWidth="1"/>
    <col min="12043" max="12046" width="9.625" style="145" customWidth="1"/>
    <col min="12047" max="12052" width="9" style="145"/>
    <col min="12053" max="12053" width="23.875" style="145" bestFit="1" customWidth="1"/>
    <col min="12054" max="12288" width="9" style="145"/>
    <col min="12289" max="12289" width="4.125" style="145" bestFit="1" customWidth="1"/>
    <col min="12290" max="12290" width="9" style="145" customWidth="1"/>
    <col min="12291" max="12291" width="20.125" style="145" customWidth="1"/>
    <col min="12292" max="12292" width="36.125" style="145" customWidth="1"/>
    <col min="12293" max="12293" width="21.875" style="145" customWidth="1"/>
    <col min="12294" max="12294" width="15.5" style="145" customWidth="1"/>
    <col min="12295" max="12295" width="15" style="145" customWidth="1"/>
    <col min="12296" max="12296" width="14.125" style="145" bestFit="1" customWidth="1"/>
    <col min="12297" max="12297" width="3.625" style="145" customWidth="1"/>
    <col min="12298" max="12298" width="9.375" style="145" customWidth="1"/>
    <col min="12299" max="12302" width="9.625" style="145" customWidth="1"/>
    <col min="12303" max="12308" width="9" style="145"/>
    <col min="12309" max="12309" width="23.875" style="145" bestFit="1" customWidth="1"/>
    <col min="12310" max="12544" width="9" style="145"/>
    <col min="12545" max="12545" width="4.125" style="145" bestFit="1" customWidth="1"/>
    <col min="12546" max="12546" width="9" style="145" customWidth="1"/>
    <col min="12547" max="12547" width="20.125" style="145" customWidth="1"/>
    <col min="12548" max="12548" width="36.125" style="145" customWidth="1"/>
    <col min="12549" max="12549" width="21.875" style="145" customWidth="1"/>
    <col min="12550" max="12550" width="15.5" style="145" customWidth="1"/>
    <col min="12551" max="12551" width="15" style="145" customWidth="1"/>
    <col min="12552" max="12552" width="14.125" style="145" bestFit="1" customWidth="1"/>
    <col min="12553" max="12553" width="3.625" style="145" customWidth="1"/>
    <col min="12554" max="12554" width="9.375" style="145" customWidth="1"/>
    <col min="12555" max="12558" width="9.625" style="145" customWidth="1"/>
    <col min="12559" max="12564" width="9" style="145"/>
    <col min="12565" max="12565" width="23.875" style="145" bestFit="1" customWidth="1"/>
    <col min="12566" max="12800" width="9" style="145"/>
    <col min="12801" max="12801" width="4.125" style="145" bestFit="1" customWidth="1"/>
    <col min="12802" max="12802" width="9" style="145" customWidth="1"/>
    <col min="12803" max="12803" width="20.125" style="145" customWidth="1"/>
    <col min="12804" max="12804" width="36.125" style="145" customWidth="1"/>
    <col min="12805" max="12805" width="21.875" style="145" customWidth="1"/>
    <col min="12806" max="12806" width="15.5" style="145" customWidth="1"/>
    <col min="12807" max="12807" width="15" style="145" customWidth="1"/>
    <col min="12808" max="12808" width="14.125" style="145" bestFit="1" customWidth="1"/>
    <col min="12809" max="12809" width="3.625" style="145" customWidth="1"/>
    <col min="12810" max="12810" width="9.375" style="145" customWidth="1"/>
    <col min="12811" max="12814" width="9.625" style="145" customWidth="1"/>
    <col min="12815" max="12820" width="9" style="145"/>
    <col min="12821" max="12821" width="23.875" style="145" bestFit="1" customWidth="1"/>
    <col min="12822" max="13056" width="9" style="145"/>
    <col min="13057" max="13057" width="4.125" style="145" bestFit="1" customWidth="1"/>
    <col min="13058" max="13058" width="9" style="145" customWidth="1"/>
    <col min="13059" max="13059" width="20.125" style="145" customWidth="1"/>
    <col min="13060" max="13060" width="36.125" style="145" customWidth="1"/>
    <col min="13061" max="13061" width="21.875" style="145" customWidth="1"/>
    <col min="13062" max="13062" width="15.5" style="145" customWidth="1"/>
    <col min="13063" max="13063" width="15" style="145" customWidth="1"/>
    <col min="13064" max="13064" width="14.125" style="145" bestFit="1" customWidth="1"/>
    <col min="13065" max="13065" width="3.625" style="145" customWidth="1"/>
    <col min="13066" max="13066" width="9.375" style="145" customWidth="1"/>
    <col min="13067" max="13070" width="9.625" style="145" customWidth="1"/>
    <col min="13071" max="13076" width="9" style="145"/>
    <col min="13077" max="13077" width="23.875" style="145" bestFit="1" customWidth="1"/>
    <col min="13078" max="13312" width="9" style="145"/>
    <col min="13313" max="13313" width="4.125" style="145" bestFit="1" customWidth="1"/>
    <col min="13314" max="13314" width="9" style="145" customWidth="1"/>
    <col min="13315" max="13315" width="20.125" style="145" customWidth="1"/>
    <col min="13316" max="13316" width="36.125" style="145" customWidth="1"/>
    <col min="13317" max="13317" width="21.875" style="145" customWidth="1"/>
    <col min="13318" max="13318" width="15.5" style="145" customWidth="1"/>
    <col min="13319" max="13319" width="15" style="145" customWidth="1"/>
    <col min="13320" max="13320" width="14.125" style="145" bestFit="1" customWidth="1"/>
    <col min="13321" max="13321" width="3.625" style="145" customWidth="1"/>
    <col min="13322" max="13322" width="9.375" style="145" customWidth="1"/>
    <col min="13323" max="13326" width="9.625" style="145" customWidth="1"/>
    <col min="13327" max="13332" width="9" style="145"/>
    <col min="13333" max="13333" width="23.875" style="145" bestFit="1" customWidth="1"/>
    <col min="13334" max="13568" width="9" style="145"/>
    <col min="13569" max="13569" width="4.125" style="145" bestFit="1" customWidth="1"/>
    <col min="13570" max="13570" width="9" style="145" customWidth="1"/>
    <col min="13571" max="13571" width="20.125" style="145" customWidth="1"/>
    <col min="13572" max="13572" width="36.125" style="145" customWidth="1"/>
    <col min="13573" max="13573" width="21.875" style="145" customWidth="1"/>
    <col min="13574" max="13574" width="15.5" style="145" customWidth="1"/>
    <col min="13575" max="13575" width="15" style="145" customWidth="1"/>
    <col min="13576" max="13576" width="14.125" style="145" bestFit="1" customWidth="1"/>
    <col min="13577" max="13577" width="3.625" style="145" customWidth="1"/>
    <col min="13578" max="13578" width="9.375" style="145" customWidth="1"/>
    <col min="13579" max="13582" width="9.625" style="145" customWidth="1"/>
    <col min="13583" max="13588" width="9" style="145"/>
    <col min="13589" max="13589" width="23.875" style="145" bestFit="1" customWidth="1"/>
    <col min="13590" max="13824" width="9" style="145"/>
    <col min="13825" max="13825" width="4.125" style="145" bestFit="1" customWidth="1"/>
    <col min="13826" max="13826" width="9" style="145" customWidth="1"/>
    <col min="13827" max="13827" width="20.125" style="145" customWidth="1"/>
    <col min="13828" max="13828" width="36.125" style="145" customWidth="1"/>
    <col min="13829" max="13829" width="21.875" style="145" customWidth="1"/>
    <col min="13830" max="13830" width="15.5" style="145" customWidth="1"/>
    <col min="13831" max="13831" width="15" style="145" customWidth="1"/>
    <col min="13832" max="13832" width="14.125" style="145" bestFit="1" customWidth="1"/>
    <col min="13833" max="13833" width="3.625" style="145" customWidth="1"/>
    <col min="13834" max="13834" width="9.375" style="145" customWidth="1"/>
    <col min="13835" max="13838" width="9.625" style="145" customWidth="1"/>
    <col min="13839" max="13844" width="9" style="145"/>
    <col min="13845" max="13845" width="23.875" style="145" bestFit="1" customWidth="1"/>
    <col min="13846" max="14080" width="9" style="145"/>
    <col min="14081" max="14081" width="4.125" style="145" bestFit="1" customWidth="1"/>
    <col min="14082" max="14082" width="9" style="145" customWidth="1"/>
    <col min="14083" max="14083" width="20.125" style="145" customWidth="1"/>
    <col min="14084" max="14084" width="36.125" style="145" customWidth="1"/>
    <col min="14085" max="14085" width="21.875" style="145" customWidth="1"/>
    <col min="14086" max="14086" width="15.5" style="145" customWidth="1"/>
    <col min="14087" max="14087" width="15" style="145" customWidth="1"/>
    <col min="14088" max="14088" width="14.125" style="145" bestFit="1" customWidth="1"/>
    <col min="14089" max="14089" width="3.625" style="145" customWidth="1"/>
    <col min="14090" max="14090" width="9.375" style="145" customWidth="1"/>
    <col min="14091" max="14094" width="9.625" style="145" customWidth="1"/>
    <col min="14095" max="14100" width="9" style="145"/>
    <col min="14101" max="14101" width="23.875" style="145" bestFit="1" customWidth="1"/>
    <col min="14102" max="14336" width="9" style="145"/>
    <col min="14337" max="14337" width="4.125" style="145" bestFit="1" customWidth="1"/>
    <col min="14338" max="14338" width="9" style="145" customWidth="1"/>
    <col min="14339" max="14339" width="20.125" style="145" customWidth="1"/>
    <col min="14340" max="14340" width="36.125" style="145" customWidth="1"/>
    <col min="14341" max="14341" width="21.875" style="145" customWidth="1"/>
    <col min="14342" max="14342" width="15.5" style="145" customWidth="1"/>
    <col min="14343" max="14343" width="15" style="145" customWidth="1"/>
    <col min="14344" max="14344" width="14.125" style="145" bestFit="1" customWidth="1"/>
    <col min="14345" max="14345" width="3.625" style="145" customWidth="1"/>
    <col min="14346" max="14346" width="9.375" style="145" customWidth="1"/>
    <col min="14347" max="14350" width="9.625" style="145" customWidth="1"/>
    <col min="14351" max="14356" width="9" style="145"/>
    <col min="14357" max="14357" width="23.875" style="145" bestFit="1" customWidth="1"/>
    <col min="14358" max="14592" width="9" style="145"/>
    <col min="14593" max="14593" width="4.125" style="145" bestFit="1" customWidth="1"/>
    <col min="14594" max="14594" width="9" style="145" customWidth="1"/>
    <col min="14595" max="14595" width="20.125" style="145" customWidth="1"/>
    <col min="14596" max="14596" width="36.125" style="145" customWidth="1"/>
    <col min="14597" max="14597" width="21.875" style="145" customWidth="1"/>
    <col min="14598" max="14598" width="15.5" style="145" customWidth="1"/>
    <col min="14599" max="14599" width="15" style="145" customWidth="1"/>
    <col min="14600" max="14600" width="14.125" style="145" bestFit="1" customWidth="1"/>
    <col min="14601" max="14601" width="3.625" style="145" customWidth="1"/>
    <col min="14602" max="14602" width="9.375" style="145" customWidth="1"/>
    <col min="14603" max="14606" width="9.625" style="145" customWidth="1"/>
    <col min="14607" max="14612" width="9" style="145"/>
    <col min="14613" max="14613" width="23.875" style="145" bestFit="1" customWidth="1"/>
    <col min="14614" max="14848" width="9" style="145"/>
    <col min="14849" max="14849" width="4.125" style="145" bestFit="1" customWidth="1"/>
    <col min="14850" max="14850" width="9" style="145" customWidth="1"/>
    <col min="14851" max="14851" width="20.125" style="145" customWidth="1"/>
    <col min="14852" max="14852" width="36.125" style="145" customWidth="1"/>
    <col min="14853" max="14853" width="21.875" style="145" customWidth="1"/>
    <col min="14854" max="14854" width="15.5" style="145" customWidth="1"/>
    <col min="14855" max="14855" width="15" style="145" customWidth="1"/>
    <col min="14856" max="14856" width="14.125" style="145" bestFit="1" customWidth="1"/>
    <col min="14857" max="14857" width="3.625" style="145" customWidth="1"/>
    <col min="14858" max="14858" width="9.375" style="145" customWidth="1"/>
    <col min="14859" max="14862" width="9.625" style="145" customWidth="1"/>
    <col min="14863" max="14868" width="9" style="145"/>
    <col min="14869" max="14869" width="23.875" style="145" bestFit="1" customWidth="1"/>
    <col min="14870" max="15104" width="9" style="145"/>
    <col min="15105" max="15105" width="4.125" style="145" bestFit="1" customWidth="1"/>
    <col min="15106" max="15106" width="9" style="145" customWidth="1"/>
    <col min="15107" max="15107" width="20.125" style="145" customWidth="1"/>
    <col min="15108" max="15108" width="36.125" style="145" customWidth="1"/>
    <col min="15109" max="15109" width="21.875" style="145" customWidth="1"/>
    <col min="15110" max="15110" width="15.5" style="145" customWidth="1"/>
    <col min="15111" max="15111" width="15" style="145" customWidth="1"/>
    <col min="15112" max="15112" width="14.125" style="145" bestFit="1" customWidth="1"/>
    <col min="15113" max="15113" width="3.625" style="145" customWidth="1"/>
    <col min="15114" max="15114" width="9.375" style="145" customWidth="1"/>
    <col min="15115" max="15118" width="9.625" style="145" customWidth="1"/>
    <col min="15119" max="15124" width="9" style="145"/>
    <col min="15125" max="15125" width="23.875" style="145" bestFit="1" customWidth="1"/>
    <col min="15126" max="15360" width="9" style="145"/>
    <col min="15361" max="15361" width="4.125" style="145" bestFit="1" customWidth="1"/>
    <col min="15362" max="15362" width="9" style="145" customWidth="1"/>
    <col min="15363" max="15363" width="20.125" style="145" customWidth="1"/>
    <col min="15364" max="15364" width="36.125" style="145" customWidth="1"/>
    <col min="15365" max="15365" width="21.875" style="145" customWidth="1"/>
    <col min="15366" max="15366" width="15.5" style="145" customWidth="1"/>
    <col min="15367" max="15367" width="15" style="145" customWidth="1"/>
    <col min="15368" max="15368" width="14.125" style="145" bestFit="1" customWidth="1"/>
    <col min="15369" max="15369" width="3.625" style="145" customWidth="1"/>
    <col min="15370" max="15370" width="9.375" style="145" customWidth="1"/>
    <col min="15371" max="15374" width="9.625" style="145" customWidth="1"/>
    <col min="15375" max="15380" width="9" style="145"/>
    <col min="15381" max="15381" width="23.875" style="145" bestFit="1" customWidth="1"/>
    <col min="15382" max="15616" width="9" style="145"/>
    <col min="15617" max="15617" width="4.125" style="145" bestFit="1" customWidth="1"/>
    <col min="15618" max="15618" width="9" style="145" customWidth="1"/>
    <col min="15619" max="15619" width="20.125" style="145" customWidth="1"/>
    <col min="15620" max="15620" width="36.125" style="145" customWidth="1"/>
    <col min="15621" max="15621" width="21.875" style="145" customWidth="1"/>
    <col min="15622" max="15622" width="15.5" style="145" customWidth="1"/>
    <col min="15623" max="15623" width="15" style="145" customWidth="1"/>
    <col min="15624" max="15624" width="14.125" style="145" bestFit="1" customWidth="1"/>
    <col min="15625" max="15625" width="3.625" style="145" customWidth="1"/>
    <col min="15626" max="15626" width="9.375" style="145" customWidth="1"/>
    <col min="15627" max="15630" width="9.625" style="145" customWidth="1"/>
    <col min="15631" max="15636" width="9" style="145"/>
    <col min="15637" max="15637" width="23.875" style="145" bestFit="1" customWidth="1"/>
    <col min="15638" max="15872" width="9" style="145"/>
    <col min="15873" max="15873" width="4.125" style="145" bestFit="1" customWidth="1"/>
    <col min="15874" max="15874" width="9" style="145" customWidth="1"/>
    <col min="15875" max="15875" width="20.125" style="145" customWidth="1"/>
    <col min="15876" max="15876" width="36.125" style="145" customWidth="1"/>
    <col min="15877" max="15877" width="21.875" style="145" customWidth="1"/>
    <col min="15878" max="15878" width="15.5" style="145" customWidth="1"/>
    <col min="15879" max="15879" width="15" style="145" customWidth="1"/>
    <col min="15880" max="15880" width="14.125" style="145" bestFit="1" customWidth="1"/>
    <col min="15881" max="15881" width="3.625" style="145" customWidth="1"/>
    <col min="15882" max="15882" width="9.375" style="145" customWidth="1"/>
    <col min="15883" max="15886" width="9.625" style="145" customWidth="1"/>
    <col min="15887" max="15892" width="9" style="145"/>
    <col min="15893" max="15893" width="23.875" style="145" bestFit="1" customWidth="1"/>
    <col min="15894" max="16128" width="9" style="145"/>
    <col min="16129" max="16129" width="4.125" style="145" bestFit="1" customWidth="1"/>
    <col min="16130" max="16130" width="9" style="145" customWidth="1"/>
    <col min="16131" max="16131" width="20.125" style="145" customWidth="1"/>
    <col min="16132" max="16132" width="36.125" style="145" customWidth="1"/>
    <col min="16133" max="16133" width="21.875" style="145" customWidth="1"/>
    <col min="16134" max="16134" width="15.5" style="145" customWidth="1"/>
    <col min="16135" max="16135" width="15" style="145" customWidth="1"/>
    <col min="16136" max="16136" width="14.125" style="145" bestFit="1" customWidth="1"/>
    <col min="16137" max="16137" width="3.625" style="145" customWidth="1"/>
    <col min="16138" max="16138" width="9.375" style="145" customWidth="1"/>
    <col min="16139" max="16142" width="9.625" style="145" customWidth="1"/>
    <col min="16143" max="16148" width="9" style="145"/>
    <col min="16149" max="16149" width="23.875" style="145" bestFit="1" customWidth="1"/>
    <col min="16150" max="16384" width="9" style="145"/>
  </cols>
  <sheetData>
    <row r="1" spans="1:22" s="247" customFormat="1" ht="21" x14ac:dyDescent="0.15">
      <c r="B1" s="245" t="s">
        <v>660</v>
      </c>
    </row>
    <row r="2" spans="1:22" s="247" customFormat="1" ht="13.5" x14ac:dyDescent="0.15">
      <c r="B2" s="247" t="s">
        <v>661</v>
      </c>
    </row>
    <row r="3" spans="1:22" s="247" customFormat="1" ht="14.25" thickBot="1" x14ac:dyDescent="0.2">
      <c r="A3" s="248"/>
      <c r="B3" s="247" t="s">
        <v>662</v>
      </c>
      <c r="I3" s="249"/>
    </row>
    <row r="4" spans="1:22" ht="12.75" thickTop="1" x14ac:dyDescent="0.15">
      <c r="B4" s="145"/>
      <c r="C4" s="145"/>
      <c r="D4" s="145"/>
      <c r="E4" s="145"/>
      <c r="F4" s="145"/>
      <c r="G4" s="145"/>
      <c r="H4" s="144" t="s">
        <v>663</v>
      </c>
    </row>
    <row r="5" spans="1:22" ht="18.75" x14ac:dyDescent="0.15">
      <c r="B5" s="519" t="s">
        <v>664</v>
      </c>
      <c r="C5" s="519"/>
      <c r="D5" s="519"/>
      <c r="E5" s="519"/>
      <c r="F5" s="519"/>
      <c r="G5" s="519"/>
      <c r="H5" s="519"/>
      <c r="I5" s="273"/>
    </row>
    <row r="6" spans="1:22" x14ac:dyDescent="0.15">
      <c r="B6" s="146"/>
      <c r="C6" s="146"/>
      <c r="D6" s="146"/>
      <c r="E6" s="146"/>
      <c r="F6" s="146"/>
      <c r="G6" s="146"/>
      <c r="H6" s="146"/>
    </row>
    <row r="7" spans="1:22" x14ac:dyDescent="0.15">
      <c r="B7" s="146"/>
      <c r="C7" s="146"/>
      <c r="D7" s="146"/>
      <c r="E7" s="144" t="s">
        <v>641</v>
      </c>
      <c r="F7" s="520" t="str">
        <f>本社!Z24&amp;""</f>
        <v/>
      </c>
      <c r="G7" s="520"/>
      <c r="H7" s="520"/>
    </row>
    <row r="8" spans="1:22" x14ac:dyDescent="0.15">
      <c r="B8" s="146"/>
      <c r="C8" s="146"/>
      <c r="D8" s="146"/>
      <c r="E8" s="144"/>
      <c r="F8" s="173"/>
      <c r="G8" s="173"/>
      <c r="H8" s="173"/>
    </row>
    <row r="9" spans="1:22" x14ac:dyDescent="0.15">
      <c r="B9" s="145" t="s">
        <v>665</v>
      </c>
      <c r="C9" s="145"/>
      <c r="D9" s="145"/>
      <c r="E9" s="145"/>
      <c r="F9" s="145"/>
      <c r="G9" s="145"/>
      <c r="H9" s="144"/>
    </row>
    <row r="10" spans="1:22" s="274" customFormat="1" x14ac:dyDescent="0.15">
      <c r="B10" s="521" t="s">
        <v>666</v>
      </c>
      <c r="C10" s="521"/>
      <c r="D10" s="521"/>
      <c r="E10" s="521"/>
      <c r="F10" s="521"/>
      <c r="G10" s="521"/>
      <c r="H10" s="521"/>
    </row>
    <row r="11" spans="1:22" s="274" customFormat="1" x14ac:dyDescent="0.15">
      <c r="B11" s="274" t="s">
        <v>667</v>
      </c>
    </row>
    <row r="12" spans="1:22" s="274" customFormat="1" x14ac:dyDescent="0.15">
      <c r="B12" s="274" t="s">
        <v>668</v>
      </c>
    </row>
    <row r="13" spans="1:22" s="274" customFormat="1" x14ac:dyDescent="0.15">
      <c r="B13" s="274" t="s">
        <v>669</v>
      </c>
      <c r="I13" s="275"/>
      <c r="V13" s="276"/>
    </row>
    <row r="14" spans="1:22" x14ac:dyDescent="0.15">
      <c r="B14" s="145"/>
      <c r="C14" s="145"/>
      <c r="D14" s="145"/>
      <c r="E14" s="145"/>
      <c r="F14" s="145"/>
      <c r="G14" s="145"/>
      <c r="H14" s="145"/>
      <c r="I14" s="144"/>
    </row>
    <row r="15" spans="1:22" s="271" customFormat="1" ht="24" x14ac:dyDescent="0.15">
      <c r="B15" s="277" t="s">
        <v>658</v>
      </c>
      <c r="C15" s="277" t="s">
        <v>670</v>
      </c>
      <c r="D15" s="277" t="s">
        <v>671</v>
      </c>
      <c r="E15" s="278" t="s">
        <v>672</v>
      </c>
      <c r="F15" s="278" t="s">
        <v>673</v>
      </c>
      <c r="G15" s="278" t="s">
        <v>674</v>
      </c>
      <c r="H15" s="278" t="s">
        <v>675</v>
      </c>
      <c r="U15" s="279" t="s">
        <v>676</v>
      </c>
    </row>
    <row r="16" spans="1:22" ht="24" customHeight="1" x14ac:dyDescent="0.15">
      <c r="A16" s="145">
        <v>1</v>
      </c>
      <c r="B16" s="185"/>
      <c r="C16" s="186"/>
      <c r="D16" s="186"/>
      <c r="E16" s="186"/>
      <c r="F16" s="186"/>
      <c r="G16" s="187"/>
      <c r="H16" s="188" t="s">
        <v>677</v>
      </c>
      <c r="I16" s="189"/>
      <c r="U16" s="170" t="s">
        <v>676</v>
      </c>
    </row>
    <row r="17" spans="1:21" ht="24" customHeight="1" x14ac:dyDescent="0.15">
      <c r="A17" s="145">
        <v>2</v>
      </c>
      <c r="B17" s="185"/>
      <c r="C17" s="186"/>
      <c r="D17" s="186"/>
      <c r="E17" s="186"/>
      <c r="F17" s="186"/>
      <c r="G17" s="187"/>
      <c r="H17" s="188" t="s">
        <v>677</v>
      </c>
      <c r="U17" s="170" t="s">
        <v>676</v>
      </c>
    </row>
    <row r="18" spans="1:21" ht="24" customHeight="1" x14ac:dyDescent="0.15">
      <c r="A18" s="145">
        <v>3</v>
      </c>
      <c r="B18" s="185"/>
      <c r="C18" s="186"/>
      <c r="D18" s="186"/>
      <c r="E18" s="186"/>
      <c r="F18" s="186"/>
      <c r="G18" s="187"/>
      <c r="H18" s="188" t="s">
        <v>677</v>
      </c>
      <c r="U18" s="170" t="s">
        <v>676</v>
      </c>
    </row>
    <row r="19" spans="1:21" ht="24" customHeight="1" x14ac:dyDescent="0.15">
      <c r="A19" s="145">
        <v>4</v>
      </c>
      <c r="B19" s="185"/>
      <c r="C19" s="186"/>
      <c r="D19" s="186"/>
      <c r="E19" s="186"/>
      <c r="F19" s="186"/>
      <c r="G19" s="187"/>
      <c r="H19" s="188" t="s">
        <v>677</v>
      </c>
      <c r="U19" s="170" t="s">
        <v>676</v>
      </c>
    </row>
    <row r="20" spans="1:21" ht="24" customHeight="1" x14ac:dyDescent="0.15">
      <c r="A20" s="145">
        <v>5</v>
      </c>
      <c r="B20" s="185"/>
      <c r="C20" s="186"/>
      <c r="D20" s="186"/>
      <c r="E20" s="186"/>
      <c r="F20" s="186"/>
      <c r="G20" s="187"/>
      <c r="H20" s="188" t="s">
        <v>677</v>
      </c>
      <c r="U20" s="170" t="s">
        <v>676</v>
      </c>
    </row>
    <row r="21" spans="1:21" ht="24" customHeight="1" x14ac:dyDescent="0.15">
      <c r="A21" s="145">
        <v>6</v>
      </c>
      <c r="B21" s="185"/>
      <c r="C21" s="186"/>
      <c r="D21" s="186"/>
      <c r="E21" s="186"/>
      <c r="F21" s="186"/>
      <c r="G21" s="187"/>
      <c r="H21" s="188" t="s">
        <v>677</v>
      </c>
      <c r="U21" s="170" t="s">
        <v>676</v>
      </c>
    </row>
    <row r="22" spans="1:21" ht="24" customHeight="1" x14ac:dyDescent="0.15">
      <c r="A22" s="145">
        <v>7</v>
      </c>
      <c r="B22" s="185"/>
      <c r="C22" s="186"/>
      <c r="D22" s="186"/>
      <c r="E22" s="186"/>
      <c r="F22" s="186"/>
      <c r="G22" s="187"/>
      <c r="H22" s="188" t="s">
        <v>677</v>
      </c>
      <c r="U22" s="170" t="s">
        <v>676</v>
      </c>
    </row>
    <row r="23" spans="1:21" ht="24" customHeight="1" x14ac:dyDescent="0.15">
      <c r="A23" s="145">
        <v>8</v>
      </c>
      <c r="B23" s="185"/>
      <c r="C23" s="186"/>
      <c r="D23" s="186"/>
      <c r="E23" s="186"/>
      <c r="F23" s="186"/>
      <c r="G23" s="187"/>
      <c r="H23" s="188" t="s">
        <v>677</v>
      </c>
      <c r="U23" s="170" t="s">
        <v>676</v>
      </c>
    </row>
    <row r="24" spans="1:21" ht="24" customHeight="1" x14ac:dyDescent="0.15">
      <c r="A24" s="145">
        <v>9</v>
      </c>
      <c r="B24" s="185"/>
      <c r="C24" s="186"/>
      <c r="D24" s="186"/>
      <c r="E24" s="186"/>
      <c r="F24" s="186"/>
      <c r="G24" s="187"/>
      <c r="H24" s="188" t="s">
        <v>677</v>
      </c>
    </row>
    <row r="25" spans="1:21" ht="24" customHeight="1" x14ac:dyDescent="0.15">
      <c r="A25" s="145">
        <v>10</v>
      </c>
      <c r="B25" s="185"/>
      <c r="C25" s="186"/>
      <c r="D25" s="186"/>
      <c r="E25" s="186"/>
      <c r="F25" s="186"/>
      <c r="G25" s="187"/>
      <c r="H25" s="188" t="s">
        <v>677</v>
      </c>
      <c r="J25" s="145" t="s">
        <v>676</v>
      </c>
    </row>
    <row r="26" spans="1:21" ht="24" customHeight="1" x14ac:dyDescent="0.15">
      <c r="A26" s="145">
        <v>11</v>
      </c>
      <c r="B26" s="185"/>
      <c r="C26" s="186"/>
      <c r="D26" s="186"/>
      <c r="E26" s="186"/>
      <c r="F26" s="186"/>
      <c r="G26" s="187"/>
      <c r="H26" s="188" t="s">
        <v>677</v>
      </c>
    </row>
    <row r="27" spans="1:21" ht="24" customHeight="1" x14ac:dyDescent="0.15">
      <c r="A27" s="145">
        <v>12</v>
      </c>
      <c r="B27" s="185"/>
      <c r="C27" s="186"/>
      <c r="D27" s="186"/>
      <c r="E27" s="186"/>
      <c r="F27" s="186"/>
      <c r="G27" s="187"/>
      <c r="H27" s="188" t="s">
        <v>677</v>
      </c>
    </row>
    <row r="28" spans="1:21" ht="24" customHeight="1" x14ac:dyDescent="0.15">
      <c r="A28" s="145">
        <v>13</v>
      </c>
      <c r="B28" s="185"/>
      <c r="C28" s="186"/>
      <c r="D28" s="186"/>
      <c r="E28" s="186"/>
      <c r="F28" s="186"/>
      <c r="G28" s="187"/>
      <c r="H28" s="188" t="s">
        <v>677</v>
      </c>
    </row>
    <row r="29" spans="1:21" ht="24" customHeight="1" x14ac:dyDescent="0.15">
      <c r="A29" s="145">
        <v>14</v>
      </c>
      <c r="B29" s="185"/>
      <c r="C29" s="186"/>
      <c r="D29" s="186"/>
      <c r="E29" s="186"/>
      <c r="F29" s="186"/>
      <c r="G29" s="187"/>
      <c r="H29" s="188" t="s">
        <v>677</v>
      </c>
    </row>
    <row r="30" spans="1:21" ht="24" customHeight="1" x14ac:dyDescent="0.15">
      <c r="A30" s="145">
        <v>15</v>
      </c>
      <c r="B30" s="185"/>
      <c r="C30" s="186"/>
      <c r="D30" s="186"/>
      <c r="E30" s="186"/>
      <c r="F30" s="186"/>
      <c r="G30" s="187"/>
      <c r="H30" s="188" t="s">
        <v>677</v>
      </c>
    </row>
    <row r="31" spans="1:21" ht="24" customHeight="1" x14ac:dyDescent="0.15">
      <c r="A31" s="145">
        <v>16</v>
      </c>
      <c r="B31" s="185"/>
      <c r="C31" s="186"/>
      <c r="D31" s="186"/>
      <c r="E31" s="186"/>
      <c r="F31" s="186"/>
      <c r="G31" s="187"/>
      <c r="H31" s="188" t="s">
        <v>677</v>
      </c>
    </row>
    <row r="32" spans="1:21" ht="24" customHeight="1" x14ac:dyDescent="0.15">
      <c r="A32" s="145">
        <v>17</v>
      </c>
      <c r="B32" s="185"/>
      <c r="C32" s="186"/>
      <c r="D32" s="186"/>
      <c r="E32" s="186"/>
      <c r="F32" s="186"/>
      <c r="G32" s="187"/>
      <c r="H32" s="188" t="s">
        <v>677</v>
      </c>
    </row>
    <row r="33" spans="1:8" ht="24" customHeight="1" x14ac:dyDescent="0.15">
      <c r="A33" s="145">
        <v>18</v>
      </c>
      <c r="B33" s="185"/>
      <c r="C33" s="186"/>
      <c r="D33" s="186"/>
      <c r="E33" s="186"/>
      <c r="F33" s="186"/>
      <c r="G33" s="187"/>
      <c r="H33" s="188" t="s">
        <v>677</v>
      </c>
    </row>
    <row r="34" spans="1:8" ht="24" customHeight="1" x14ac:dyDescent="0.15">
      <c r="A34" s="145">
        <v>19</v>
      </c>
      <c r="B34" s="185"/>
      <c r="C34" s="186"/>
      <c r="D34" s="186"/>
      <c r="E34" s="186"/>
      <c r="F34" s="186"/>
      <c r="G34" s="187"/>
      <c r="H34" s="188" t="s">
        <v>677</v>
      </c>
    </row>
    <row r="35" spans="1:8" ht="24" customHeight="1" x14ac:dyDescent="0.15">
      <c r="A35" s="145">
        <v>20</v>
      </c>
      <c r="B35" s="185"/>
      <c r="C35" s="186"/>
      <c r="D35" s="186"/>
      <c r="E35" s="186"/>
      <c r="F35" s="186"/>
      <c r="G35" s="187"/>
      <c r="H35" s="188" t="s">
        <v>677</v>
      </c>
    </row>
    <row r="36" spans="1:8" ht="24" customHeight="1" x14ac:dyDescent="0.15">
      <c r="A36" s="145">
        <v>21</v>
      </c>
      <c r="B36" s="185"/>
      <c r="C36" s="186"/>
      <c r="D36" s="186"/>
      <c r="E36" s="186"/>
      <c r="F36" s="186"/>
      <c r="G36" s="187"/>
      <c r="H36" s="188" t="s">
        <v>677</v>
      </c>
    </row>
    <row r="37" spans="1:8" ht="24" customHeight="1" x14ac:dyDescent="0.15">
      <c r="A37" s="145">
        <v>22</v>
      </c>
      <c r="B37" s="185"/>
      <c r="C37" s="186"/>
      <c r="D37" s="186"/>
      <c r="E37" s="186"/>
      <c r="F37" s="186"/>
      <c r="G37" s="187"/>
      <c r="H37" s="188" t="s">
        <v>677</v>
      </c>
    </row>
    <row r="38" spans="1:8" ht="24" customHeight="1" x14ac:dyDescent="0.15">
      <c r="A38" s="145">
        <v>23</v>
      </c>
      <c r="B38" s="185"/>
      <c r="C38" s="186"/>
      <c r="D38" s="186"/>
      <c r="E38" s="186"/>
      <c r="F38" s="186"/>
      <c r="G38" s="187"/>
      <c r="H38" s="188" t="s">
        <v>677</v>
      </c>
    </row>
    <row r="39" spans="1:8" ht="24" customHeight="1" x14ac:dyDescent="0.15">
      <c r="A39" s="145">
        <v>24</v>
      </c>
      <c r="B39" s="185"/>
      <c r="C39" s="186"/>
      <c r="D39" s="186"/>
      <c r="E39" s="186"/>
      <c r="F39" s="186"/>
      <c r="G39" s="187"/>
      <c r="H39" s="188" t="s">
        <v>677</v>
      </c>
    </row>
    <row r="40" spans="1:8" ht="24" customHeight="1" x14ac:dyDescent="0.15">
      <c r="A40" s="145">
        <v>25</v>
      </c>
      <c r="B40" s="185"/>
      <c r="C40" s="186"/>
      <c r="D40" s="186"/>
      <c r="E40" s="186"/>
      <c r="F40" s="186"/>
      <c r="G40" s="187"/>
      <c r="H40" s="188" t="s">
        <v>677</v>
      </c>
    </row>
    <row r="41" spans="1:8" ht="24" customHeight="1" x14ac:dyDescent="0.15">
      <c r="A41" s="145">
        <v>26</v>
      </c>
      <c r="B41" s="185"/>
      <c r="C41" s="186"/>
      <c r="D41" s="186"/>
      <c r="E41" s="186"/>
      <c r="F41" s="186"/>
      <c r="G41" s="187"/>
      <c r="H41" s="188" t="s">
        <v>677</v>
      </c>
    </row>
    <row r="42" spans="1:8" ht="24" customHeight="1" x14ac:dyDescent="0.15">
      <c r="A42" s="145">
        <v>27</v>
      </c>
      <c r="B42" s="185"/>
      <c r="C42" s="186"/>
      <c r="D42" s="186"/>
      <c r="E42" s="186"/>
      <c r="F42" s="186"/>
      <c r="G42" s="187"/>
      <c r="H42" s="188" t="s">
        <v>677</v>
      </c>
    </row>
    <row r="43" spans="1:8" ht="24" customHeight="1" x14ac:dyDescent="0.15">
      <c r="A43" s="145">
        <v>28</v>
      </c>
      <c r="B43" s="185"/>
      <c r="C43" s="186"/>
      <c r="D43" s="186"/>
      <c r="E43" s="186"/>
      <c r="F43" s="186"/>
      <c r="G43" s="187"/>
      <c r="H43" s="188" t="s">
        <v>677</v>
      </c>
    </row>
    <row r="44" spans="1:8" ht="24" customHeight="1" x14ac:dyDescent="0.15">
      <c r="A44" s="145">
        <v>29</v>
      </c>
      <c r="B44" s="185"/>
      <c r="C44" s="186"/>
      <c r="D44" s="186"/>
      <c r="E44" s="186"/>
      <c r="F44" s="186"/>
      <c r="G44" s="187"/>
      <c r="H44" s="188" t="s">
        <v>677</v>
      </c>
    </row>
    <row r="45" spans="1:8" ht="24" customHeight="1" x14ac:dyDescent="0.15">
      <c r="A45" s="145">
        <v>30</v>
      </c>
      <c r="B45" s="185"/>
      <c r="C45" s="186"/>
      <c r="D45" s="186"/>
      <c r="E45" s="186"/>
      <c r="F45" s="186"/>
      <c r="G45" s="187"/>
      <c r="H45" s="188" t="s">
        <v>677</v>
      </c>
    </row>
    <row r="46" spans="1:8" ht="24" customHeight="1" x14ac:dyDescent="0.15">
      <c r="A46" s="145">
        <v>31</v>
      </c>
      <c r="B46" s="185"/>
      <c r="C46" s="186"/>
      <c r="D46" s="186"/>
      <c r="E46" s="186"/>
      <c r="F46" s="186"/>
      <c r="G46" s="187"/>
      <c r="H46" s="188" t="s">
        <v>677</v>
      </c>
    </row>
    <row r="47" spans="1:8" ht="24" customHeight="1" x14ac:dyDescent="0.15">
      <c r="A47" s="145">
        <v>32</v>
      </c>
      <c r="B47" s="185"/>
      <c r="C47" s="186"/>
      <c r="D47" s="186"/>
      <c r="E47" s="186"/>
      <c r="F47" s="186"/>
      <c r="G47" s="187"/>
      <c r="H47" s="188" t="s">
        <v>677</v>
      </c>
    </row>
    <row r="48" spans="1:8" ht="24" customHeight="1" x14ac:dyDescent="0.15">
      <c r="A48" s="145">
        <v>33</v>
      </c>
      <c r="B48" s="185"/>
      <c r="C48" s="186"/>
      <c r="D48" s="186"/>
      <c r="E48" s="186"/>
      <c r="F48" s="186"/>
      <c r="G48" s="187"/>
      <c r="H48" s="188" t="s">
        <v>677</v>
      </c>
    </row>
    <row r="49" spans="1:8" ht="24" customHeight="1" x14ac:dyDescent="0.15">
      <c r="A49" s="145">
        <v>34</v>
      </c>
      <c r="B49" s="185"/>
      <c r="C49" s="186"/>
      <c r="D49" s="186"/>
      <c r="E49" s="186"/>
      <c r="F49" s="186"/>
      <c r="G49" s="187"/>
      <c r="H49" s="188" t="s">
        <v>677</v>
      </c>
    </row>
    <row r="50" spans="1:8" ht="24" customHeight="1" x14ac:dyDescent="0.15">
      <c r="A50" s="145">
        <v>35</v>
      </c>
      <c r="B50" s="185"/>
      <c r="C50" s="186"/>
      <c r="D50" s="186"/>
      <c r="E50" s="186"/>
      <c r="F50" s="186"/>
      <c r="G50" s="187"/>
      <c r="H50" s="188" t="s">
        <v>677</v>
      </c>
    </row>
    <row r="51" spans="1:8" ht="24" customHeight="1" x14ac:dyDescent="0.15">
      <c r="A51" s="145">
        <v>36</v>
      </c>
      <c r="B51" s="185"/>
      <c r="C51" s="186"/>
      <c r="D51" s="186"/>
      <c r="E51" s="186"/>
      <c r="F51" s="186"/>
      <c r="G51" s="187"/>
      <c r="H51" s="188" t="s">
        <v>677</v>
      </c>
    </row>
    <row r="52" spans="1:8" ht="24" customHeight="1" x14ac:dyDescent="0.15">
      <c r="A52" s="145">
        <v>37</v>
      </c>
      <c r="B52" s="185"/>
      <c r="C52" s="186"/>
      <c r="D52" s="186"/>
      <c r="E52" s="186"/>
      <c r="F52" s="186"/>
      <c r="G52" s="187"/>
      <c r="H52" s="188" t="s">
        <v>677</v>
      </c>
    </row>
    <row r="53" spans="1:8" ht="24" customHeight="1" x14ac:dyDescent="0.15">
      <c r="A53" s="145">
        <v>38</v>
      </c>
      <c r="B53" s="185"/>
      <c r="C53" s="186"/>
      <c r="D53" s="186"/>
      <c r="E53" s="186"/>
      <c r="F53" s="186"/>
      <c r="G53" s="187"/>
      <c r="H53" s="188" t="s">
        <v>677</v>
      </c>
    </row>
    <row r="54" spans="1:8" ht="24" customHeight="1" x14ac:dyDescent="0.15">
      <c r="A54" s="145">
        <v>39</v>
      </c>
      <c r="B54" s="185"/>
      <c r="C54" s="186"/>
      <c r="D54" s="186"/>
      <c r="E54" s="186"/>
      <c r="F54" s="186"/>
      <c r="G54" s="187"/>
      <c r="H54" s="188" t="s">
        <v>677</v>
      </c>
    </row>
    <row r="55" spans="1:8" ht="24" customHeight="1" x14ac:dyDescent="0.15">
      <c r="A55" s="145">
        <v>40</v>
      </c>
      <c r="B55" s="185"/>
      <c r="C55" s="186"/>
      <c r="D55" s="186"/>
      <c r="E55" s="186"/>
      <c r="F55" s="186"/>
      <c r="G55" s="187"/>
      <c r="H55" s="188" t="s">
        <v>677</v>
      </c>
    </row>
    <row r="56" spans="1:8" ht="24" customHeight="1" x14ac:dyDescent="0.15">
      <c r="A56" s="145">
        <v>41</v>
      </c>
      <c r="B56" s="185"/>
      <c r="C56" s="186"/>
      <c r="D56" s="186"/>
      <c r="E56" s="186"/>
      <c r="F56" s="186"/>
      <c r="G56" s="187"/>
      <c r="H56" s="188" t="s">
        <v>677</v>
      </c>
    </row>
    <row r="57" spans="1:8" ht="24" customHeight="1" x14ac:dyDescent="0.15">
      <c r="A57" s="145">
        <v>42</v>
      </c>
      <c r="B57" s="185"/>
      <c r="C57" s="186"/>
      <c r="D57" s="186"/>
      <c r="E57" s="186"/>
      <c r="F57" s="186"/>
      <c r="G57" s="187"/>
      <c r="H57" s="188" t="s">
        <v>677</v>
      </c>
    </row>
    <row r="58" spans="1:8" ht="24" customHeight="1" x14ac:dyDescent="0.15">
      <c r="A58" s="145">
        <v>43</v>
      </c>
      <c r="B58" s="185"/>
      <c r="C58" s="186"/>
      <c r="D58" s="186"/>
      <c r="E58" s="186"/>
      <c r="F58" s="186"/>
      <c r="G58" s="187"/>
      <c r="H58" s="188" t="s">
        <v>677</v>
      </c>
    </row>
    <row r="59" spans="1:8" ht="24" customHeight="1" x14ac:dyDescent="0.15">
      <c r="A59" s="145">
        <v>44</v>
      </c>
      <c r="B59" s="185"/>
      <c r="C59" s="186"/>
      <c r="D59" s="186"/>
      <c r="E59" s="186"/>
      <c r="F59" s="186"/>
      <c r="G59" s="187"/>
      <c r="H59" s="188" t="s">
        <v>677</v>
      </c>
    </row>
    <row r="60" spans="1:8" ht="24" customHeight="1" x14ac:dyDescent="0.15">
      <c r="A60" s="145">
        <v>45</v>
      </c>
      <c r="B60" s="185"/>
      <c r="C60" s="186"/>
      <c r="D60" s="186"/>
      <c r="E60" s="186"/>
      <c r="F60" s="186"/>
      <c r="G60" s="187"/>
      <c r="H60" s="188" t="s">
        <v>677</v>
      </c>
    </row>
    <row r="61" spans="1:8" ht="24" customHeight="1" x14ac:dyDescent="0.15">
      <c r="A61" s="145">
        <v>46</v>
      </c>
      <c r="B61" s="185"/>
      <c r="C61" s="186"/>
      <c r="D61" s="186"/>
      <c r="E61" s="186"/>
      <c r="F61" s="186"/>
      <c r="G61" s="187"/>
      <c r="H61" s="188" t="s">
        <v>677</v>
      </c>
    </row>
    <row r="62" spans="1:8" ht="24" customHeight="1" x14ac:dyDescent="0.15">
      <c r="A62" s="145">
        <v>47</v>
      </c>
      <c r="B62" s="185"/>
      <c r="C62" s="186"/>
      <c r="D62" s="186"/>
      <c r="E62" s="186"/>
      <c r="F62" s="186"/>
      <c r="G62" s="187"/>
      <c r="H62" s="188" t="s">
        <v>677</v>
      </c>
    </row>
    <row r="63" spans="1:8" ht="24" customHeight="1" x14ac:dyDescent="0.15">
      <c r="A63" s="145">
        <v>48</v>
      </c>
      <c r="B63" s="185"/>
      <c r="C63" s="186"/>
      <c r="D63" s="186"/>
      <c r="E63" s="186"/>
      <c r="F63" s="186"/>
      <c r="G63" s="187"/>
      <c r="H63" s="188" t="s">
        <v>677</v>
      </c>
    </row>
    <row r="64" spans="1:8" ht="24" customHeight="1" x14ac:dyDescent="0.15">
      <c r="A64" s="145">
        <v>49</v>
      </c>
      <c r="B64" s="185"/>
      <c r="C64" s="186"/>
      <c r="D64" s="186"/>
      <c r="E64" s="186"/>
      <c r="F64" s="186"/>
      <c r="G64" s="187"/>
      <c r="H64" s="188" t="s">
        <v>677</v>
      </c>
    </row>
    <row r="65" spans="1:8" ht="24" customHeight="1" x14ac:dyDescent="0.15">
      <c r="A65" s="145">
        <v>50</v>
      </c>
      <c r="B65" s="185"/>
      <c r="C65" s="186"/>
      <c r="D65" s="186"/>
      <c r="E65" s="186"/>
      <c r="F65" s="186"/>
      <c r="G65" s="187"/>
      <c r="H65" s="188" t="s">
        <v>677</v>
      </c>
    </row>
    <row r="66" spans="1:8" ht="24" customHeight="1" x14ac:dyDescent="0.15">
      <c r="A66" s="145">
        <v>51</v>
      </c>
      <c r="B66" s="185"/>
      <c r="C66" s="186"/>
      <c r="D66" s="186"/>
      <c r="E66" s="186"/>
      <c r="F66" s="186"/>
      <c r="G66" s="187"/>
      <c r="H66" s="188" t="s">
        <v>677</v>
      </c>
    </row>
    <row r="67" spans="1:8" ht="24" customHeight="1" x14ac:dyDescent="0.15">
      <c r="A67" s="145">
        <v>52</v>
      </c>
      <c r="B67" s="185"/>
      <c r="C67" s="186"/>
      <c r="D67" s="186"/>
      <c r="E67" s="186"/>
      <c r="F67" s="186"/>
      <c r="G67" s="187"/>
      <c r="H67" s="188" t="s">
        <v>677</v>
      </c>
    </row>
    <row r="68" spans="1:8" ht="24" customHeight="1" x14ac:dyDescent="0.15">
      <c r="A68" s="145">
        <v>53</v>
      </c>
      <c r="B68" s="185"/>
      <c r="C68" s="186"/>
      <c r="D68" s="186"/>
      <c r="E68" s="186"/>
      <c r="F68" s="186"/>
      <c r="G68" s="187"/>
      <c r="H68" s="188" t="s">
        <v>677</v>
      </c>
    </row>
    <row r="69" spans="1:8" ht="24" customHeight="1" x14ac:dyDescent="0.15">
      <c r="A69" s="145">
        <v>54</v>
      </c>
      <c r="B69" s="185"/>
      <c r="C69" s="186"/>
      <c r="D69" s="186"/>
      <c r="E69" s="186"/>
      <c r="F69" s="186"/>
      <c r="G69" s="187"/>
      <c r="H69" s="188" t="s">
        <v>677</v>
      </c>
    </row>
    <row r="70" spans="1:8" ht="24" customHeight="1" x14ac:dyDescent="0.15">
      <c r="A70" s="145">
        <v>55</v>
      </c>
      <c r="B70" s="185"/>
      <c r="C70" s="186"/>
      <c r="D70" s="186"/>
      <c r="E70" s="186"/>
      <c r="F70" s="186"/>
      <c r="G70" s="187"/>
      <c r="H70" s="188" t="s">
        <v>677</v>
      </c>
    </row>
    <row r="71" spans="1:8" ht="24" customHeight="1" x14ac:dyDescent="0.15">
      <c r="A71" s="145">
        <v>56</v>
      </c>
      <c r="B71" s="185"/>
      <c r="C71" s="186"/>
      <c r="D71" s="186"/>
      <c r="E71" s="186"/>
      <c r="F71" s="186"/>
      <c r="G71" s="187"/>
      <c r="H71" s="188" t="s">
        <v>677</v>
      </c>
    </row>
    <row r="72" spans="1:8" ht="24" customHeight="1" x14ac:dyDescent="0.15">
      <c r="A72" s="145">
        <v>57</v>
      </c>
      <c r="B72" s="185"/>
      <c r="C72" s="186"/>
      <c r="D72" s="186"/>
      <c r="E72" s="186"/>
      <c r="F72" s="186"/>
      <c r="G72" s="187"/>
      <c r="H72" s="188" t="s">
        <v>677</v>
      </c>
    </row>
    <row r="73" spans="1:8" ht="24" customHeight="1" x14ac:dyDescent="0.15">
      <c r="A73" s="145">
        <v>58</v>
      </c>
      <c r="B73" s="185"/>
      <c r="C73" s="186"/>
      <c r="D73" s="186"/>
      <c r="E73" s="186"/>
      <c r="F73" s="186"/>
      <c r="G73" s="187"/>
      <c r="H73" s="188" t="s">
        <v>677</v>
      </c>
    </row>
    <row r="74" spans="1:8" ht="24" customHeight="1" x14ac:dyDescent="0.15">
      <c r="A74" s="145">
        <v>59</v>
      </c>
      <c r="B74" s="185"/>
      <c r="C74" s="186"/>
      <c r="D74" s="186"/>
      <c r="E74" s="186"/>
      <c r="F74" s="186"/>
      <c r="G74" s="187"/>
      <c r="H74" s="188" t="s">
        <v>677</v>
      </c>
    </row>
    <row r="75" spans="1:8" ht="24" customHeight="1" x14ac:dyDescent="0.15">
      <c r="A75" s="145">
        <v>60</v>
      </c>
      <c r="B75" s="185"/>
      <c r="C75" s="186"/>
      <c r="D75" s="186"/>
      <c r="E75" s="186"/>
      <c r="F75" s="186"/>
      <c r="G75" s="187"/>
      <c r="H75" s="188" t="s">
        <v>677</v>
      </c>
    </row>
    <row r="76" spans="1:8" ht="24" customHeight="1" x14ac:dyDescent="0.15">
      <c r="A76" s="145">
        <v>61</v>
      </c>
      <c r="B76" s="185"/>
      <c r="C76" s="186"/>
      <c r="D76" s="186"/>
      <c r="E76" s="186"/>
      <c r="F76" s="186"/>
      <c r="G76" s="187"/>
      <c r="H76" s="188" t="s">
        <v>677</v>
      </c>
    </row>
    <row r="77" spans="1:8" ht="24" customHeight="1" x14ac:dyDescent="0.15">
      <c r="A77" s="145">
        <v>62</v>
      </c>
      <c r="B77" s="185"/>
      <c r="C77" s="186"/>
      <c r="D77" s="186"/>
      <c r="E77" s="186"/>
      <c r="F77" s="186"/>
      <c r="G77" s="187"/>
      <c r="H77" s="188" t="s">
        <v>677</v>
      </c>
    </row>
    <row r="78" spans="1:8" ht="24" customHeight="1" x14ac:dyDescent="0.15">
      <c r="A78" s="145">
        <v>63</v>
      </c>
      <c r="B78" s="185"/>
      <c r="C78" s="186"/>
      <c r="D78" s="186"/>
      <c r="E78" s="186"/>
      <c r="F78" s="186"/>
      <c r="G78" s="187"/>
      <c r="H78" s="188" t="s">
        <v>677</v>
      </c>
    </row>
    <row r="79" spans="1:8" ht="24" customHeight="1" x14ac:dyDescent="0.15">
      <c r="A79" s="145">
        <v>64</v>
      </c>
      <c r="B79" s="185"/>
      <c r="C79" s="186"/>
      <c r="D79" s="186"/>
      <c r="E79" s="186"/>
      <c r="F79" s="186"/>
      <c r="G79" s="187"/>
      <c r="H79" s="188" t="s">
        <v>677</v>
      </c>
    </row>
    <row r="80" spans="1:8" ht="24" customHeight="1" x14ac:dyDescent="0.15">
      <c r="A80" s="145">
        <v>65</v>
      </c>
      <c r="B80" s="185"/>
      <c r="C80" s="186"/>
      <c r="D80" s="186"/>
      <c r="E80" s="186"/>
      <c r="F80" s="186"/>
      <c r="G80" s="187"/>
      <c r="H80" s="188" t="s">
        <v>677</v>
      </c>
    </row>
    <row r="81" spans="1:8" ht="24" customHeight="1" x14ac:dyDescent="0.15">
      <c r="A81" s="145">
        <v>66</v>
      </c>
      <c r="B81" s="185"/>
      <c r="C81" s="186"/>
      <c r="D81" s="186"/>
      <c r="E81" s="186"/>
      <c r="F81" s="186"/>
      <c r="G81" s="187"/>
      <c r="H81" s="188" t="s">
        <v>677</v>
      </c>
    </row>
    <row r="82" spans="1:8" ht="24" customHeight="1" x14ac:dyDescent="0.15">
      <c r="A82" s="145">
        <v>67</v>
      </c>
      <c r="B82" s="185"/>
      <c r="C82" s="186"/>
      <c r="D82" s="186"/>
      <c r="E82" s="186"/>
      <c r="F82" s="186"/>
      <c r="G82" s="187"/>
      <c r="H82" s="188" t="s">
        <v>677</v>
      </c>
    </row>
    <row r="83" spans="1:8" ht="24" customHeight="1" x14ac:dyDescent="0.15">
      <c r="A83" s="145">
        <v>68</v>
      </c>
      <c r="B83" s="185"/>
      <c r="C83" s="186"/>
      <c r="D83" s="186"/>
      <c r="E83" s="186"/>
      <c r="F83" s="186"/>
      <c r="G83" s="187"/>
      <c r="H83" s="188" t="s">
        <v>677</v>
      </c>
    </row>
    <row r="84" spans="1:8" ht="24" customHeight="1" x14ac:dyDescent="0.15">
      <c r="A84" s="145">
        <v>69</v>
      </c>
      <c r="B84" s="185"/>
      <c r="C84" s="186"/>
      <c r="D84" s="186"/>
      <c r="E84" s="186"/>
      <c r="F84" s="186"/>
      <c r="G84" s="187"/>
      <c r="H84" s="188" t="s">
        <v>677</v>
      </c>
    </row>
    <row r="85" spans="1:8" ht="24" customHeight="1" x14ac:dyDescent="0.15">
      <c r="A85" s="145">
        <v>70</v>
      </c>
      <c r="B85" s="185"/>
      <c r="C85" s="186"/>
      <c r="D85" s="186"/>
      <c r="E85" s="186"/>
      <c r="F85" s="186"/>
      <c r="G85" s="187"/>
      <c r="H85" s="188" t="s">
        <v>677</v>
      </c>
    </row>
    <row r="86" spans="1:8" ht="24" customHeight="1" x14ac:dyDescent="0.15">
      <c r="A86" s="145">
        <v>71</v>
      </c>
      <c r="B86" s="185"/>
      <c r="C86" s="186"/>
      <c r="D86" s="186"/>
      <c r="E86" s="186"/>
      <c r="F86" s="186"/>
      <c r="G86" s="187"/>
      <c r="H86" s="188" t="s">
        <v>677</v>
      </c>
    </row>
    <row r="87" spans="1:8" ht="24" customHeight="1" x14ac:dyDescent="0.15">
      <c r="A87" s="145">
        <v>72</v>
      </c>
      <c r="B87" s="185"/>
      <c r="C87" s="186"/>
      <c r="D87" s="186"/>
      <c r="E87" s="186"/>
      <c r="F87" s="186"/>
      <c r="G87" s="187"/>
      <c r="H87" s="188" t="s">
        <v>677</v>
      </c>
    </row>
    <row r="88" spans="1:8" ht="24" customHeight="1" x14ac:dyDescent="0.15">
      <c r="A88" s="145">
        <v>73</v>
      </c>
      <c r="B88" s="185"/>
      <c r="C88" s="186"/>
      <c r="D88" s="186"/>
      <c r="E88" s="186"/>
      <c r="F88" s="186"/>
      <c r="G88" s="187"/>
      <c r="H88" s="188" t="s">
        <v>677</v>
      </c>
    </row>
    <row r="89" spans="1:8" ht="24" customHeight="1" x14ac:dyDescent="0.15">
      <c r="A89" s="145">
        <v>74</v>
      </c>
      <c r="B89" s="185"/>
      <c r="C89" s="186"/>
      <c r="D89" s="186"/>
      <c r="E89" s="186"/>
      <c r="F89" s="186"/>
      <c r="G89" s="187"/>
      <c r="H89" s="188" t="s">
        <v>677</v>
      </c>
    </row>
    <row r="90" spans="1:8" ht="24" customHeight="1" x14ac:dyDescent="0.15">
      <c r="A90" s="145">
        <v>75</v>
      </c>
      <c r="B90" s="185"/>
      <c r="C90" s="186"/>
      <c r="D90" s="186"/>
      <c r="E90" s="186"/>
      <c r="F90" s="186"/>
      <c r="G90" s="187"/>
      <c r="H90" s="188" t="s">
        <v>677</v>
      </c>
    </row>
    <row r="91" spans="1:8" ht="24" customHeight="1" x14ac:dyDescent="0.15">
      <c r="A91" s="145">
        <v>76</v>
      </c>
      <c r="B91" s="185"/>
      <c r="C91" s="186"/>
      <c r="D91" s="186"/>
      <c r="E91" s="186"/>
      <c r="F91" s="186"/>
      <c r="G91" s="187"/>
      <c r="H91" s="188" t="s">
        <v>677</v>
      </c>
    </row>
    <row r="92" spans="1:8" ht="24" customHeight="1" x14ac:dyDescent="0.15">
      <c r="A92" s="145">
        <v>77</v>
      </c>
      <c r="B92" s="185"/>
      <c r="C92" s="186"/>
      <c r="D92" s="186"/>
      <c r="E92" s="186"/>
      <c r="F92" s="186"/>
      <c r="G92" s="187"/>
      <c r="H92" s="188" t="s">
        <v>677</v>
      </c>
    </row>
    <row r="93" spans="1:8" ht="24" customHeight="1" x14ac:dyDescent="0.15">
      <c r="A93" s="145">
        <v>78</v>
      </c>
      <c r="B93" s="185"/>
      <c r="C93" s="186"/>
      <c r="D93" s="186"/>
      <c r="E93" s="186"/>
      <c r="F93" s="186"/>
      <c r="G93" s="187"/>
      <c r="H93" s="188" t="s">
        <v>677</v>
      </c>
    </row>
    <row r="94" spans="1:8" ht="24" customHeight="1" x14ac:dyDescent="0.15">
      <c r="A94" s="145">
        <v>79</v>
      </c>
      <c r="B94" s="185"/>
      <c r="C94" s="186"/>
      <c r="D94" s="186"/>
      <c r="E94" s="186"/>
      <c r="F94" s="186"/>
      <c r="G94" s="187"/>
      <c r="H94" s="188" t="s">
        <v>677</v>
      </c>
    </row>
    <row r="95" spans="1:8" ht="24" customHeight="1" x14ac:dyDescent="0.15">
      <c r="A95" s="145">
        <v>80</v>
      </c>
      <c r="B95" s="185"/>
      <c r="C95" s="186"/>
      <c r="D95" s="186"/>
      <c r="E95" s="186"/>
      <c r="F95" s="186"/>
      <c r="G95" s="187"/>
      <c r="H95" s="188" t="s">
        <v>677</v>
      </c>
    </row>
    <row r="96" spans="1:8" ht="24" customHeight="1" x14ac:dyDescent="0.15">
      <c r="A96" s="145">
        <v>81</v>
      </c>
      <c r="B96" s="185"/>
      <c r="C96" s="186"/>
      <c r="D96" s="186"/>
      <c r="E96" s="186"/>
      <c r="F96" s="186"/>
      <c r="G96" s="187"/>
      <c r="H96" s="188" t="s">
        <v>677</v>
      </c>
    </row>
    <row r="97" spans="1:8" ht="24" customHeight="1" x14ac:dyDescent="0.15">
      <c r="A97" s="145">
        <v>82</v>
      </c>
      <c r="B97" s="185"/>
      <c r="C97" s="186"/>
      <c r="D97" s="186"/>
      <c r="E97" s="186"/>
      <c r="F97" s="186"/>
      <c r="G97" s="187"/>
      <c r="H97" s="188" t="s">
        <v>677</v>
      </c>
    </row>
    <row r="98" spans="1:8" ht="24" customHeight="1" x14ac:dyDescent="0.15">
      <c r="A98" s="145">
        <v>83</v>
      </c>
      <c r="B98" s="185"/>
      <c r="C98" s="186"/>
      <c r="D98" s="186"/>
      <c r="E98" s="186"/>
      <c r="F98" s="186"/>
      <c r="G98" s="187"/>
      <c r="H98" s="188" t="s">
        <v>677</v>
      </c>
    </row>
    <row r="99" spans="1:8" ht="24" customHeight="1" x14ac:dyDescent="0.15">
      <c r="A99" s="145">
        <v>84</v>
      </c>
      <c r="B99" s="185"/>
      <c r="C99" s="186"/>
      <c r="D99" s="186"/>
      <c r="E99" s="186"/>
      <c r="F99" s="186"/>
      <c r="G99" s="187"/>
      <c r="H99" s="188" t="s">
        <v>677</v>
      </c>
    </row>
    <row r="100" spans="1:8" ht="24" customHeight="1" x14ac:dyDescent="0.15">
      <c r="A100" s="145">
        <v>85</v>
      </c>
      <c r="B100" s="185"/>
      <c r="C100" s="186"/>
      <c r="D100" s="186"/>
      <c r="E100" s="186"/>
      <c r="F100" s="186"/>
      <c r="G100" s="187"/>
      <c r="H100" s="188" t="s">
        <v>677</v>
      </c>
    </row>
    <row r="101" spans="1:8" ht="24" customHeight="1" x14ac:dyDescent="0.15">
      <c r="A101" s="145">
        <v>86</v>
      </c>
      <c r="B101" s="185"/>
      <c r="C101" s="186"/>
      <c r="D101" s="186"/>
      <c r="E101" s="186"/>
      <c r="F101" s="186"/>
      <c r="G101" s="187"/>
      <c r="H101" s="188" t="s">
        <v>677</v>
      </c>
    </row>
    <row r="102" spans="1:8" ht="24" customHeight="1" x14ac:dyDescent="0.15">
      <c r="A102" s="145">
        <v>87</v>
      </c>
      <c r="B102" s="185"/>
      <c r="C102" s="186"/>
      <c r="D102" s="186"/>
      <c r="E102" s="186"/>
      <c r="F102" s="186"/>
      <c r="G102" s="187"/>
      <c r="H102" s="188" t="s">
        <v>677</v>
      </c>
    </row>
    <row r="103" spans="1:8" ht="24" customHeight="1" x14ac:dyDescent="0.15">
      <c r="A103" s="145">
        <v>88</v>
      </c>
      <c r="B103" s="185"/>
      <c r="C103" s="186"/>
      <c r="D103" s="186"/>
      <c r="E103" s="186"/>
      <c r="F103" s="186"/>
      <c r="G103" s="187"/>
      <c r="H103" s="188" t="s">
        <v>677</v>
      </c>
    </row>
    <row r="104" spans="1:8" ht="24" customHeight="1" x14ac:dyDescent="0.15">
      <c r="A104" s="145">
        <v>89</v>
      </c>
      <c r="B104" s="185"/>
      <c r="C104" s="186"/>
      <c r="D104" s="186"/>
      <c r="E104" s="186"/>
      <c r="F104" s="186"/>
      <c r="G104" s="187"/>
      <c r="H104" s="188" t="s">
        <v>677</v>
      </c>
    </row>
    <row r="105" spans="1:8" ht="24" customHeight="1" x14ac:dyDescent="0.15">
      <c r="A105" s="145">
        <v>90</v>
      </c>
      <c r="B105" s="185"/>
      <c r="C105" s="186"/>
      <c r="D105" s="186"/>
      <c r="E105" s="186"/>
      <c r="F105" s="186"/>
      <c r="G105" s="187"/>
      <c r="H105" s="188" t="s">
        <v>677</v>
      </c>
    </row>
    <row r="106" spans="1:8" ht="24" customHeight="1" x14ac:dyDescent="0.15">
      <c r="A106" s="145">
        <v>91</v>
      </c>
      <c r="B106" s="185"/>
      <c r="C106" s="186"/>
      <c r="D106" s="186"/>
      <c r="E106" s="186"/>
      <c r="F106" s="186"/>
      <c r="G106" s="187"/>
      <c r="H106" s="188" t="s">
        <v>677</v>
      </c>
    </row>
    <row r="107" spans="1:8" ht="24" customHeight="1" x14ac:dyDescent="0.15">
      <c r="A107" s="145">
        <v>92</v>
      </c>
      <c r="B107" s="185"/>
      <c r="C107" s="186"/>
      <c r="D107" s="186"/>
      <c r="E107" s="186"/>
      <c r="F107" s="186"/>
      <c r="G107" s="187"/>
      <c r="H107" s="188" t="s">
        <v>677</v>
      </c>
    </row>
    <row r="108" spans="1:8" ht="24" customHeight="1" x14ac:dyDescent="0.15">
      <c r="A108" s="145">
        <v>93</v>
      </c>
      <c r="B108" s="185"/>
      <c r="C108" s="186"/>
      <c r="D108" s="186"/>
      <c r="E108" s="186"/>
      <c r="F108" s="186"/>
      <c r="G108" s="187"/>
      <c r="H108" s="188" t="s">
        <v>677</v>
      </c>
    </row>
    <row r="109" spans="1:8" ht="24" customHeight="1" x14ac:dyDescent="0.15">
      <c r="A109" s="145">
        <v>94</v>
      </c>
      <c r="B109" s="185"/>
      <c r="C109" s="186"/>
      <c r="D109" s="186"/>
      <c r="E109" s="186"/>
      <c r="F109" s="186"/>
      <c r="G109" s="187"/>
      <c r="H109" s="188" t="s">
        <v>677</v>
      </c>
    </row>
    <row r="110" spans="1:8" ht="24" customHeight="1" x14ac:dyDescent="0.15">
      <c r="A110" s="145">
        <v>95</v>
      </c>
      <c r="B110" s="185"/>
      <c r="C110" s="186"/>
      <c r="D110" s="186"/>
      <c r="E110" s="186"/>
      <c r="F110" s="186"/>
      <c r="G110" s="187"/>
      <c r="H110" s="188" t="s">
        <v>677</v>
      </c>
    </row>
    <row r="111" spans="1:8" ht="24" customHeight="1" x14ac:dyDescent="0.15">
      <c r="A111" s="145">
        <v>96</v>
      </c>
      <c r="B111" s="185"/>
      <c r="C111" s="186"/>
      <c r="D111" s="186"/>
      <c r="E111" s="186"/>
      <c r="F111" s="186"/>
      <c r="G111" s="187"/>
      <c r="H111" s="188" t="s">
        <v>677</v>
      </c>
    </row>
    <row r="112" spans="1:8" ht="24" customHeight="1" x14ac:dyDescent="0.15">
      <c r="A112" s="145">
        <v>97</v>
      </c>
      <c r="B112" s="185"/>
      <c r="C112" s="186"/>
      <c r="D112" s="186"/>
      <c r="E112" s="186"/>
      <c r="F112" s="186"/>
      <c r="G112" s="187"/>
      <c r="H112" s="188" t="s">
        <v>677</v>
      </c>
    </row>
    <row r="113" spans="1:8" ht="24" customHeight="1" x14ac:dyDescent="0.15">
      <c r="A113" s="145">
        <v>98</v>
      </c>
      <c r="B113" s="185"/>
      <c r="C113" s="186"/>
      <c r="D113" s="186"/>
      <c r="E113" s="186"/>
      <c r="F113" s="186"/>
      <c r="G113" s="187"/>
      <c r="H113" s="188" t="s">
        <v>677</v>
      </c>
    </row>
    <row r="114" spans="1:8" ht="24" customHeight="1" x14ac:dyDescent="0.15">
      <c r="A114" s="145">
        <v>99</v>
      </c>
      <c r="B114" s="185"/>
      <c r="C114" s="186"/>
      <c r="D114" s="186"/>
      <c r="E114" s="186"/>
      <c r="F114" s="186"/>
      <c r="G114" s="187"/>
      <c r="H114" s="188" t="s">
        <v>677</v>
      </c>
    </row>
    <row r="115" spans="1:8" ht="24" customHeight="1" x14ac:dyDescent="0.15">
      <c r="A115" s="145">
        <v>100</v>
      </c>
      <c r="B115" s="185"/>
      <c r="C115" s="186"/>
      <c r="D115" s="186"/>
      <c r="E115" s="186"/>
      <c r="F115" s="186"/>
      <c r="G115" s="187"/>
      <c r="H115" s="188" t="s">
        <v>677</v>
      </c>
    </row>
  </sheetData>
  <mergeCells count="3">
    <mergeCell ref="B5:H5"/>
    <mergeCell ref="F7:H7"/>
    <mergeCell ref="B10:H10"/>
  </mergeCells>
  <phoneticPr fontId="2"/>
  <conditionalFormatting sqref="B16:B115">
    <cfRule type="containsBlanks" dxfId="4" priority="2" stopIfTrue="1">
      <formula>LEN(TRIM(B16))=0</formula>
    </cfRule>
  </conditionalFormatting>
  <conditionalFormatting sqref="C16:G115">
    <cfRule type="containsBlanks" dxfId="3" priority="1" stopIfTrue="1">
      <formula>LEN(TRIM(C16))=0</formula>
    </cfRule>
  </conditionalFormatting>
  <dataValidations count="1">
    <dataValidation type="list" allowBlank="1" showInputMessage="1" showErrorMessage="1" sqref="B16:B115 IX16:IX115 ST16:ST115 ACP16:ACP115 AML16:AML115 AWH16:AWH115 BGD16:BGD115 BPZ16:BPZ115 BZV16:BZV115 CJR16:CJR115 CTN16:CTN115 DDJ16:DDJ115 DNF16:DNF115 DXB16:DXB115 EGX16:EGX115 EQT16:EQT115 FAP16:FAP115 FKL16:FKL115 FUH16:FUH115 GED16:GED115 GNZ16:GNZ115 GXV16:GXV115 HHR16:HHR115 HRN16:HRN115 IBJ16:IBJ115 ILF16:ILF115 IVB16:IVB115 JEX16:JEX115 JOT16:JOT115 JYP16:JYP115 KIL16:KIL115 KSH16:KSH115 LCD16:LCD115 LLZ16:LLZ115 LVV16:LVV115 MFR16:MFR115 MPN16:MPN115 MZJ16:MZJ115 NJF16:NJF115 NTB16:NTB115 OCX16:OCX115 OMT16:OMT115 OWP16:OWP115 PGL16:PGL115 PQH16:PQH115 QAD16:QAD115 QJZ16:QJZ115 QTV16:QTV115 RDR16:RDR115 RNN16:RNN115 RXJ16:RXJ115 SHF16:SHF115 SRB16:SRB115 TAX16:TAX115 TKT16:TKT115 TUP16:TUP115 UEL16:UEL115 UOH16:UOH115 UYD16:UYD115 VHZ16:VHZ115 VRV16:VRV115 WBR16:WBR115 WLN16:WLN115 WVJ16:WVJ115 B65552:B65651 IX65552:IX65651 ST65552:ST65651 ACP65552:ACP65651 AML65552:AML65651 AWH65552:AWH65651 BGD65552:BGD65651 BPZ65552:BPZ65651 BZV65552:BZV65651 CJR65552:CJR65651 CTN65552:CTN65651 DDJ65552:DDJ65651 DNF65552:DNF65651 DXB65552:DXB65651 EGX65552:EGX65651 EQT65552:EQT65651 FAP65552:FAP65651 FKL65552:FKL65651 FUH65552:FUH65651 GED65552:GED65651 GNZ65552:GNZ65651 GXV65552:GXV65651 HHR65552:HHR65651 HRN65552:HRN65651 IBJ65552:IBJ65651 ILF65552:ILF65651 IVB65552:IVB65651 JEX65552:JEX65651 JOT65552:JOT65651 JYP65552:JYP65651 KIL65552:KIL65651 KSH65552:KSH65651 LCD65552:LCD65651 LLZ65552:LLZ65651 LVV65552:LVV65651 MFR65552:MFR65651 MPN65552:MPN65651 MZJ65552:MZJ65651 NJF65552:NJF65651 NTB65552:NTB65651 OCX65552:OCX65651 OMT65552:OMT65651 OWP65552:OWP65651 PGL65552:PGL65651 PQH65552:PQH65651 QAD65552:QAD65651 QJZ65552:QJZ65651 QTV65552:QTV65651 RDR65552:RDR65651 RNN65552:RNN65651 RXJ65552:RXJ65651 SHF65552:SHF65651 SRB65552:SRB65651 TAX65552:TAX65651 TKT65552:TKT65651 TUP65552:TUP65651 UEL65552:UEL65651 UOH65552:UOH65651 UYD65552:UYD65651 VHZ65552:VHZ65651 VRV65552:VRV65651 WBR65552:WBR65651 WLN65552:WLN65651 WVJ65552:WVJ65651 B131088:B131187 IX131088:IX131187 ST131088:ST131187 ACP131088:ACP131187 AML131088:AML131187 AWH131088:AWH131187 BGD131088:BGD131187 BPZ131088:BPZ131187 BZV131088:BZV131187 CJR131088:CJR131187 CTN131088:CTN131187 DDJ131088:DDJ131187 DNF131088:DNF131187 DXB131088:DXB131187 EGX131088:EGX131187 EQT131088:EQT131187 FAP131088:FAP131187 FKL131088:FKL131187 FUH131088:FUH131187 GED131088:GED131187 GNZ131088:GNZ131187 GXV131088:GXV131187 HHR131088:HHR131187 HRN131088:HRN131187 IBJ131088:IBJ131187 ILF131088:ILF131187 IVB131088:IVB131187 JEX131088:JEX131187 JOT131088:JOT131187 JYP131088:JYP131187 KIL131088:KIL131187 KSH131088:KSH131187 LCD131088:LCD131187 LLZ131088:LLZ131187 LVV131088:LVV131187 MFR131088:MFR131187 MPN131088:MPN131187 MZJ131088:MZJ131187 NJF131088:NJF131187 NTB131088:NTB131187 OCX131088:OCX131187 OMT131088:OMT131187 OWP131088:OWP131187 PGL131088:PGL131187 PQH131088:PQH131187 QAD131088:QAD131187 QJZ131088:QJZ131187 QTV131088:QTV131187 RDR131088:RDR131187 RNN131088:RNN131187 RXJ131088:RXJ131187 SHF131088:SHF131187 SRB131088:SRB131187 TAX131088:TAX131187 TKT131088:TKT131187 TUP131088:TUP131187 UEL131088:UEL131187 UOH131088:UOH131187 UYD131088:UYD131187 VHZ131088:VHZ131187 VRV131088:VRV131187 WBR131088:WBR131187 WLN131088:WLN131187 WVJ131088:WVJ131187 B196624:B196723 IX196624:IX196723 ST196624:ST196723 ACP196624:ACP196723 AML196624:AML196723 AWH196624:AWH196723 BGD196624:BGD196723 BPZ196624:BPZ196723 BZV196624:BZV196723 CJR196624:CJR196723 CTN196624:CTN196723 DDJ196624:DDJ196723 DNF196624:DNF196723 DXB196624:DXB196723 EGX196624:EGX196723 EQT196624:EQT196723 FAP196624:FAP196723 FKL196624:FKL196723 FUH196624:FUH196723 GED196624:GED196723 GNZ196624:GNZ196723 GXV196624:GXV196723 HHR196624:HHR196723 HRN196624:HRN196723 IBJ196624:IBJ196723 ILF196624:ILF196723 IVB196624:IVB196723 JEX196624:JEX196723 JOT196624:JOT196723 JYP196624:JYP196723 KIL196624:KIL196723 KSH196624:KSH196723 LCD196624:LCD196723 LLZ196624:LLZ196723 LVV196624:LVV196723 MFR196624:MFR196723 MPN196624:MPN196723 MZJ196624:MZJ196723 NJF196624:NJF196723 NTB196624:NTB196723 OCX196624:OCX196723 OMT196624:OMT196723 OWP196624:OWP196723 PGL196624:PGL196723 PQH196624:PQH196723 QAD196624:QAD196723 QJZ196624:QJZ196723 QTV196624:QTV196723 RDR196624:RDR196723 RNN196624:RNN196723 RXJ196624:RXJ196723 SHF196624:SHF196723 SRB196624:SRB196723 TAX196624:TAX196723 TKT196624:TKT196723 TUP196624:TUP196723 UEL196624:UEL196723 UOH196624:UOH196723 UYD196624:UYD196723 VHZ196624:VHZ196723 VRV196624:VRV196723 WBR196624:WBR196723 WLN196624:WLN196723 WVJ196624:WVJ196723 B262160:B262259 IX262160:IX262259 ST262160:ST262259 ACP262160:ACP262259 AML262160:AML262259 AWH262160:AWH262259 BGD262160:BGD262259 BPZ262160:BPZ262259 BZV262160:BZV262259 CJR262160:CJR262259 CTN262160:CTN262259 DDJ262160:DDJ262259 DNF262160:DNF262259 DXB262160:DXB262259 EGX262160:EGX262259 EQT262160:EQT262259 FAP262160:FAP262259 FKL262160:FKL262259 FUH262160:FUH262259 GED262160:GED262259 GNZ262160:GNZ262259 GXV262160:GXV262259 HHR262160:HHR262259 HRN262160:HRN262259 IBJ262160:IBJ262259 ILF262160:ILF262259 IVB262160:IVB262259 JEX262160:JEX262259 JOT262160:JOT262259 JYP262160:JYP262259 KIL262160:KIL262259 KSH262160:KSH262259 LCD262160:LCD262259 LLZ262160:LLZ262259 LVV262160:LVV262259 MFR262160:MFR262259 MPN262160:MPN262259 MZJ262160:MZJ262259 NJF262160:NJF262259 NTB262160:NTB262259 OCX262160:OCX262259 OMT262160:OMT262259 OWP262160:OWP262259 PGL262160:PGL262259 PQH262160:PQH262259 QAD262160:QAD262259 QJZ262160:QJZ262259 QTV262160:QTV262259 RDR262160:RDR262259 RNN262160:RNN262259 RXJ262160:RXJ262259 SHF262160:SHF262259 SRB262160:SRB262259 TAX262160:TAX262259 TKT262160:TKT262259 TUP262160:TUP262259 UEL262160:UEL262259 UOH262160:UOH262259 UYD262160:UYD262259 VHZ262160:VHZ262259 VRV262160:VRV262259 WBR262160:WBR262259 WLN262160:WLN262259 WVJ262160:WVJ262259 B327696:B327795 IX327696:IX327795 ST327696:ST327795 ACP327696:ACP327795 AML327696:AML327795 AWH327696:AWH327795 BGD327696:BGD327795 BPZ327696:BPZ327795 BZV327696:BZV327795 CJR327696:CJR327795 CTN327696:CTN327795 DDJ327696:DDJ327795 DNF327696:DNF327795 DXB327696:DXB327795 EGX327696:EGX327795 EQT327696:EQT327795 FAP327696:FAP327795 FKL327696:FKL327795 FUH327696:FUH327795 GED327696:GED327795 GNZ327696:GNZ327795 GXV327696:GXV327795 HHR327696:HHR327795 HRN327696:HRN327795 IBJ327696:IBJ327795 ILF327696:ILF327795 IVB327696:IVB327795 JEX327696:JEX327795 JOT327696:JOT327795 JYP327696:JYP327795 KIL327696:KIL327795 KSH327696:KSH327795 LCD327696:LCD327795 LLZ327696:LLZ327795 LVV327696:LVV327795 MFR327696:MFR327795 MPN327696:MPN327795 MZJ327696:MZJ327795 NJF327696:NJF327795 NTB327696:NTB327795 OCX327696:OCX327795 OMT327696:OMT327795 OWP327696:OWP327795 PGL327696:PGL327795 PQH327696:PQH327795 QAD327696:QAD327795 QJZ327696:QJZ327795 QTV327696:QTV327795 RDR327696:RDR327795 RNN327696:RNN327795 RXJ327696:RXJ327795 SHF327696:SHF327795 SRB327696:SRB327795 TAX327696:TAX327795 TKT327696:TKT327795 TUP327696:TUP327795 UEL327696:UEL327795 UOH327696:UOH327795 UYD327696:UYD327795 VHZ327696:VHZ327795 VRV327696:VRV327795 WBR327696:WBR327795 WLN327696:WLN327795 WVJ327696:WVJ327795 B393232:B393331 IX393232:IX393331 ST393232:ST393331 ACP393232:ACP393331 AML393232:AML393331 AWH393232:AWH393331 BGD393232:BGD393331 BPZ393232:BPZ393331 BZV393232:BZV393331 CJR393232:CJR393331 CTN393232:CTN393331 DDJ393232:DDJ393331 DNF393232:DNF393331 DXB393232:DXB393331 EGX393232:EGX393331 EQT393232:EQT393331 FAP393232:FAP393331 FKL393232:FKL393331 FUH393232:FUH393331 GED393232:GED393331 GNZ393232:GNZ393331 GXV393232:GXV393331 HHR393232:HHR393331 HRN393232:HRN393331 IBJ393232:IBJ393331 ILF393232:ILF393331 IVB393232:IVB393331 JEX393232:JEX393331 JOT393232:JOT393331 JYP393232:JYP393331 KIL393232:KIL393331 KSH393232:KSH393331 LCD393232:LCD393331 LLZ393232:LLZ393331 LVV393232:LVV393331 MFR393232:MFR393331 MPN393232:MPN393331 MZJ393232:MZJ393331 NJF393232:NJF393331 NTB393232:NTB393331 OCX393232:OCX393331 OMT393232:OMT393331 OWP393232:OWP393331 PGL393232:PGL393331 PQH393232:PQH393331 QAD393232:QAD393331 QJZ393232:QJZ393331 QTV393232:QTV393331 RDR393232:RDR393331 RNN393232:RNN393331 RXJ393232:RXJ393331 SHF393232:SHF393331 SRB393232:SRB393331 TAX393232:TAX393331 TKT393232:TKT393331 TUP393232:TUP393331 UEL393232:UEL393331 UOH393232:UOH393331 UYD393232:UYD393331 VHZ393232:VHZ393331 VRV393232:VRV393331 WBR393232:WBR393331 WLN393232:WLN393331 WVJ393232:WVJ393331 B458768:B458867 IX458768:IX458867 ST458768:ST458867 ACP458768:ACP458867 AML458768:AML458867 AWH458768:AWH458867 BGD458768:BGD458867 BPZ458768:BPZ458867 BZV458768:BZV458867 CJR458768:CJR458867 CTN458768:CTN458867 DDJ458768:DDJ458867 DNF458768:DNF458867 DXB458768:DXB458867 EGX458768:EGX458867 EQT458768:EQT458867 FAP458768:FAP458867 FKL458768:FKL458867 FUH458768:FUH458867 GED458768:GED458867 GNZ458768:GNZ458867 GXV458768:GXV458867 HHR458768:HHR458867 HRN458768:HRN458867 IBJ458768:IBJ458867 ILF458768:ILF458867 IVB458768:IVB458867 JEX458768:JEX458867 JOT458768:JOT458867 JYP458768:JYP458867 KIL458768:KIL458867 KSH458768:KSH458867 LCD458768:LCD458867 LLZ458768:LLZ458867 LVV458768:LVV458867 MFR458768:MFR458867 MPN458768:MPN458867 MZJ458768:MZJ458867 NJF458768:NJF458867 NTB458768:NTB458867 OCX458768:OCX458867 OMT458768:OMT458867 OWP458768:OWP458867 PGL458768:PGL458867 PQH458768:PQH458867 QAD458768:QAD458867 QJZ458768:QJZ458867 QTV458768:QTV458867 RDR458768:RDR458867 RNN458768:RNN458867 RXJ458768:RXJ458867 SHF458768:SHF458867 SRB458768:SRB458867 TAX458768:TAX458867 TKT458768:TKT458867 TUP458768:TUP458867 UEL458768:UEL458867 UOH458768:UOH458867 UYD458768:UYD458867 VHZ458768:VHZ458867 VRV458768:VRV458867 WBR458768:WBR458867 WLN458768:WLN458867 WVJ458768:WVJ458867 B524304:B524403 IX524304:IX524403 ST524304:ST524403 ACP524304:ACP524403 AML524304:AML524403 AWH524304:AWH524403 BGD524304:BGD524403 BPZ524304:BPZ524403 BZV524304:BZV524403 CJR524304:CJR524403 CTN524304:CTN524403 DDJ524304:DDJ524403 DNF524304:DNF524403 DXB524304:DXB524403 EGX524304:EGX524403 EQT524304:EQT524403 FAP524304:FAP524403 FKL524304:FKL524403 FUH524304:FUH524403 GED524304:GED524403 GNZ524304:GNZ524403 GXV524304:GXV524403 HHR524304:HHR524403 HRN524304:HRN524403 IBJ524304:IBJ524403 ILF524304:ILF524403 IVB524304:IVB524403 JEX524304:JEX524403 JOT524304:JOT524403 JYP524304:JYP524403 KIL524304:KIL524403 KSH524304:KSH524403 LCD524304:LCD524403 LLZ524304:LLZ524403 LVV524304:LVV524403 MFR524304:MFR524403 MPN524304:MPN524403 MZJ524304:MZJ524403 NJF524304:NJF524403 NTB524304:NTB524403 OCX524304:OCX524403 OMT524304:OMT524403 OWP524304:OWP524403 PGL524304:PGL524403 PQH524304:PQH524403 QAD524304:QAD524403 QJZ524304:QJZ524403 QTV524304:QTV524403 RDR524304:RDR524403 RNN524304:RNN524403 RXJ524304:RXJ524403 SHF524304:SHF524403 SRB524304:SRB524403 TAX524304:TAX524403 TKT524304:TKT524403 TUP524304:TUP524403 UEL524304:UEL524403 UOH524304:UOH524403 UYD524304:UYD524403 VHZ524304:VHZ524403 VRV524304:VRV524403 WBR524304:WBR524403 WLN524304:WLN524403 WVJ524304:WVJ524403 B589840:B589939 IX589840:IX589939 ST589840:ST589939 ACP589840:ACP589939 AML589840:AML589939 AWH589840:AWH589939 BGD589840:BGD589939 BPZ589840:BPZ589939 BZV589840:BZV589939 CJR589840:CJR589939 CTN589840:CTN589939 DDJ589840:DDJ589939 DNF589840:DNF589939 DXB589840:DXB589939 EGX589840:EGX589939 EQT589840:EQT589939 FAP589840:FAP589939 FKL589840:FKL589939 FUH589840:FUH589939 GED589840:GED589939 GNZ589840:GNZ589939 GXV589840:GXV589939 HHR589840:HHR589939 HRN589840:HRN589939 IBJ589840:IBJ589939 ILF589840:ILF589939 IVB589840:IVB589939 JEX589840:JEX589939 JOT589840:JOT589939 JYP589840:JYP589939 KIL589840:KIL589939 KSH589840:KSH589939 LCD589840:LCD589939 LLZ589840:LLZ589939 LVV589840:LVV589939 MFR589840:MFR589939 MPN589840:MPN589939 MZJ589840:MZJ589939 NJF589840:NJF589939 NTB589840:NTB589939 OCX589840:OCX589939 OMT589840:OMT589939 OWP589840:OWP589939 PGL589840:PGL589939 PQH589840:PQH589939 QAD589840:QAD589939 QJZ589840:QJZ589939 QTV589840:QTV589939 RDR589840:RDR589939 RNN589840:RNN589939 RXJ589840:RXJ589939 SHF589840:SHF589939 SRB589840:SRB589939 TAX589840:TAX589939 TKT589840:TKT589939 TUP589840:TUP589939 UEL589840:UEL589939 UOH589840:UOH589939 UYD589840:UYD589939 VHZ589840:VHZ589939 VRV589840:VRV589939 WBR589840:WBR589939 WLN589840:WLN589939 WVJ589840:WVJ589939 B655376:B655475 IX655376:IX655475 ST655376:ST655475 ACP655376:ACP655475 AML655376:AML655475 AWH655376:AWH655475 BGD655376:BGD655475 BPZ655376:BPZ655475 BZV655376:BZV655475 CJR655376:CJR655475 CTN655376:CTN655475 DDJ655376:DDJ655475 DNF655376:DNF655475 DXB655376:DXB655475 EGX655376:EGX655475 EQT655376:EQT655475 FAP655376:FAP655475 FKL655376:FKL655475 FUH655376:FUH655475 GED655376:GED655475 GNZ655376:GNZ655475 GXV655376:GXV655475 HHR655376:HHR655475 HRN655376:HRN655475 IBJ655376:IBJ655475 ILF655376:ILF655475 IVB655376:IVB655475 JEX655376:JEX655475 JOT655376:JOT655475 JYP655376:JYP655475 KIL655376:KIL655475 KSH655376:KSH655475 LCD655376:LCD655475 LLZ655376:LLZ655475 LVV655376:LVV655475 MFR655376:MFR655475 MPN655376:MPN655475 MZJ655376:MZJ655475 NJF655376:NJF655475 NTB655376:NTB655475 OCX655376:OCX655475 OMT655376:OMT655475 OWP655376:OWP655475 PGL655376:PGL655475 PQH655376:PQH655475 QAD655376:QAD655475 QJZ655376:QJZ655475 QTV655376:QTV655475 RDR655376:RDR655475 RNN655376:RNN655475 RXJ655376:RXJ655475 SHF655376:SHF655475 SRB655376:SRB655475 TAX655376:TAX655475 TKT655376:TKT655475 TUP655376:TUP655475 UEL655376:UEL655475 UOH655376:UOH655475 UYD655376:UYD655475 VHZ655376:VHZ655475 VRV655376:VRV655475 WBR655376:WBR655475 WLN655376:WLN655475 WVJ655376:WVJ655475 B720912:B721011 IX720912:IX721011 ST720912:ST721011 ACP720912:ACP721011 AML720912:AML721011 AWH720912:AWH721011 BGD720912:BGD721011 BPZ720912:BPZ721011 BZV720912:BZV721011 CJR720912:CJR721011 CTN720912:CTN721011 DDJ720912:DDJ721011 DNF720912:DNF721011 DXB720912:DXB721011 EGX720912:EGX721011 EQT720912:EQT721011 FAP720912:FAP721011 FKL720912:FKL721011 FUH720912:FUH721011 GED720912:GED721011 GNZ720912:GNZ721011 GXV720912:GXV721011 HHR720912:HHR721011 HRN720912:HRN721011 IBJ720912:IBJ721011 ILF720912:ILF721011 IVB720912:IVB721011 JEX720912:JEX721011 JOT720912:JOT721011 JYP720912:JYP721011 KIL720912:KIL721011 KSH720912:KSH721011 LCD720912:LCD721011 LLZ720912:LLZ721011 LVV720912:LVV721011 MFR720912:MFR721011 MPN720912:MPN721011 MZJ720912:MZJ721011 NJF720912:NJF721011 NTB720912:NTB721011 OCX720912:OCX721011 OMT720912:OMT721011 OWP720912:OWP721011 PGL720912:PGL721011 PQH720912:PQH721011 QAD720912:QAD721011 QJZ720912:QJZ721011 QTV720912:QTV721011 RDR720912:RDR721011 RNN720912:RNN721011 RXJ720912:RXJ721011 SHF720912:SHF721011 SRB720912:SRB721011 TAX720912:TAX721011 TKT720912:TKT721011 TUP720912:TUP721011 UEL720912:UEL721011 UOH720912:UOH721011 UYD720912:UYD721011 VHZ720912:VHZ721011 VRV720912:VRV721011 WBR720912:WBR721011 WLN720912:WLN721011 WVJ720912:WVJ721011 B786448:B786547 IX786448:IX786547 ST786448:ST786547 ACP786448:ACP786547 AML786448:AML786547 AWH786448:AWH786547 BGD786448:BGD786547 BPZ786448:BPZ786547 BZV786448:BZV786547 CJR786448:CJR786547 CTN786448:CTN786547 DDJ786448:DDJ786547 DNF786448:DNF786547 DXB786448:DXB786547 EGX786448:EGX786547 EQT786448:EQT786547 FAP786448:FAP786547 FKL786448:FKL786547 FUH786448:FUH786547 GED786448:GED786547 GNZ786448:GNZ786547 GXV786448:GXV786547 HHR786448:HHR786547 HRN786448:HRN786547 IBJ786448:IBJ786547 ILF786448:ILF786547 IVB786448:IVB786547 JEX786448:JEX786547 JOT786448:JOT786547 JYP786448:JYP786547 KIL786448:KIL786547 KSH786448:KSH786547 LCD786448:LCD786547 LLZ786448:LLZ786547 LVV786448:LVV786547 MFR786448:MFR786547 MPN786448:MPN786547 MZJ786448:MZJ786547 NJF786448:NJF786547 NTB786448:NTB786547 OCX786448:OCX786547 OMT786448:OMT786547 OWP786448:OWP786547 PGL786448:PGL786547 PQH786448:PQH786547 QAD786448:QAD786547 QJZ786448:QJZ786547 QTV786448:QTV786547 RDR786448:RDR786547 RNN786448:RNN786547 RXJ786448:RXJ786547 SHF786448:SHF786547 SRB786448:SRB786547 TAX786448:TAX786547 TKT786448:TKT786547 TUP786448:TUP786547 UEL786448:UEL786547 UOH786448:UOH786547 UYD786448:UYD786547 VHZ786448:VHZ786547 VRV786448:VRV786547 WBR786448:WBR786547 WLN786448:WLN786547 WVJ786448:WVJ786547 B851984:B852083 IX851984:IX852083 ST851984:ST852083 ACP851984:ACP852083 AML851984:AML852083 AWH851984:AWH852083 BGD851984:BGD852083 BPZ851984:BPZ852083 BZV851984:BZV852083 CJR851984:CJR852083 CTN851984:CTN852083 DDJ851984:DDJ852083 DNF851984:DNF852083 DXB851984:DXB852083 EGX851984:EGX852083 EQT851984:EQT852083 FAP851984:FAP852083 FKL851984:FKL852083 FUH851984:FUH852083 GED851984:GED852083 GNZ851984:GNZ852083 GXV851984:GXV852083 HHR851984:HHR852083 HRN851984:HRN852083 IBJ851984:IBJ852083 ILF851984:ILF852083 IVB851984:IVB852083 JEX851984:JEX852083 JOT851984:JOT852083 JYP851984:JYP852083 KIL851984:KIL852083 KSH851984:KSH852083 LCD851984:LCD852083 LLZ851984:LLZ852083 LVV851984:LVV852083 MFR851984:MFR852083 MPN851984:MPN852083 MZJ851984:MZJ852083 NJF851984:NJF852083 NTB851984:NTB852083 OCX851984:OCX852083 OMT851984:OMT852083 OWP851984:OWP852083 PGL851984:PGL852083 PQH851984:PQH852083 QAD851984:QAD852083 QJZ851984:QJZ852083 QTV851984:QTV852083 RDR851984:RDR852083 RNN851984:RNN852083 RXJ851984:RXJ852083 SHF851984:SHF852083 SRB851984:SRB852083 TAX851984:TAX852083 TKT851984:TKT852083 TUP851984:TUP852083 UEL851984:UEL852083 UOH851984:UOH852083 UYD851984:UYD852083 VHZ851984:VHZ852083 VRV851984:VRV852083 WBR851984:WBR852083 WLN851984:WLN852083 WVJ851984:WVJ852083 B917520:B917619 IX917520:IX917619 ST917520:ST917619 ACP917520:ACP917619 AML917520:AML917619 AWH917520:AWH917619 BGD917520:BGD917619 BPZ917520:BPZ917619 BZV917520:BZV917619 CJR917520:CJR917619 CTN917520:CTN917619 DDJ917520:DDJ917619 DNF917520:DNF917619 DXB917520:DXB917619 EGX917520:EGX917619 EQT917520:EQT917619 FAP917520:FAP917619 FKL917520:FKL917619 FUH917520:FUH917619 GED917520:GED917619 GNZ917520:GNZ917619 GXV917520:GXV917619 HHR917520:HHR917619 HRN917520:HRN917619 IBJ917520:IBJ917619 ILF917520:ILF917619 IVB917520:IVB917619 JEX917520:JEX917619 JOT917520:JOT917619 JYP917520:JYP917619 KIL917520:KIL917619 KSH917520:KSH917619 LCD917520:LCD917619 LLZ917520:LLZ917619 LVV917520:LVV917619 MFR917520:MFR917619 MPN917520:MPN917619 MZJ917520:MZJ917619 NJF917520:NJF917619 NTB917520:NTB917619 OCX917520:OCX917619 OMT917520:OMT917619 OWP917520:OWP917619 PGL917520:PGL917619 PQH917520:PQH917619 QAD917520:QAD917619 QJZ917520:QJZ917619 QTV917520:QTV917619 RDR917520:RDR917619 RNN917520:RNN917619 RXJ917520:RXJ917619 SHF917520:SHF917619 SRB917520:SRB917619 TAX917520:TAX917619 TKT917520:TKT917619 TUP917520:TUP917619 UEL917520:UEL917619 UOH917520:UOH917619 UYD917520:UYD917619 VHZ917520:VHZ917619 VRV917520:VRV917619 WBR917520:WBR917619 WLN917520:WLN917619 WVJ917520:WVJ917619 B983056:B983155 IX983056:IX983155 ST983056:ST983155 ACP983056:ACP983155 AML983056:AML983155 AWH983056:AWH983155 BGD983056:BGD983155 BPZ983056:BPZ983155 BZV983056:BZV983155 CJR983056:CJR983155 CTN983056:CTN983155 DDJ983056:DDJ983155 DNF983056:DNF983155 DXB983056:DXB983155 EGX983056:EGX983155 EQT983056:EQT983155 FAP983056:FAP983155 FKL983056:FKL983155 FUH983056:FUH983155 GED983056:GED983155 GNZ983056:GNZ983155 GXV983056:GXV983155 HHR983056:HHR983155 HRN983056:HRN983155 IBJ983056:IBJ983155 ILF983056:ILF983155 IVB983056:IVB983155 JEX983056:JEX983155 JOT983056:JOT983155 JYP983056:JYP983155 KIL983056:KIL983155 KSH983056:KSH983155 LCD983056:LCD983155 LLZ983056:LLZ983155 LVV983056:LVV983155 MFR983056:MFR983155 MPN983056:MPN983155 MZJ983056:MZJ983155 NJF983056:NJF983155 NTB983056:NTB983155 OCX983056:OCX983155 OMT983056:OMT983155 OWP983056:OWP983155 PGL983056:PGL983155 PQH983056:PQH983155 QAD983056:QAD983155 QJZ983056:QJZ983155 QTV983056:QTV983155 RDR983056:RDR983155 RNN983056:RNN983155 RXJ983056:RXJ983155 SHF983056:SHF983155 SRB983056:SRB983155 TAX983056:TAX983155 TKT983056:TKT983155 TUP983056:TUP983155 UEL983056:UEL983155 UOH983056:UOH983155 UYD983056:UYD983155 VHZ983056:VHZ983155 VRV983056:VRV983155 WBR983056:WBR983155 WLN983056:WLN983155 WVJ983056:WVJ983155" xr:uid="{00000000-0002-0000-0800-000000000000}">
      <formula1>"物品,役務等"</formula1>
    </dataValidation>
  </dataValidations>
  <pageMargins left="0.78740157480314965" right="0.78740157480314965" top="0.78740157480314965" bottom="0.78740157480314965" header="0.31496062992125984" footer="0.31496062992125984"/>
  <pageSetup paperSize="9"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188</vt:i4>
      </vt:variant>
    </vt:vector>
  </HeadingPairs>
  <TitlesOfParts>
    <vt:vector size="203" baseType="lpstr">
      <vt:lpstr>本社</vt:lpstr>
      <vt:lpstr>委任先</vt:lpstr>
      <vt:lpstr>業種他</vt:lpstr>
      <vt:lpstr>Info</vt:lpstr>
      <vt:lpstr>（選択リスト）</vt:lpstr>
      <vt:lpstr>分類</vt:lpstr>
      <vt:lpstr>様式第1号</vt:lpstr>
      <vt:lpstr>様式第1-2号</vt:lpstr>
      <vt:lpstr>様式第2号</vt:lpstr>
      <vt:lpstr>様式第3号</vt:lpstr>
      <vt:lpstr>様式第4号</vt:lpstr>
      <vt:lpstr>様式第5号</vt:lpstr>
      <vt:lpstr>様式第6号</vt:lpstr>
      <vt:lpstr>様式第7号</vt:lpstr>
      <vt:lpstr>様式第10号</vt:lpstr>
      <vt:lpstr>A.事務用機器類・用品</vt:lpstr>
      <vt:lpstr>B.情報処理機器類・用品</vt:lpstr>
      <vt:lpstr>C.図書</vt:lpstr>
      <vt:lpstr>D.楽器</vt:lpstr>
      <vt:lpstr>E.教材・教具・体育用品</vt:lpstr>
      <vt:lpstr>F.家具・什器類</vt:lpstr>
      <vt:lpstr>G.家庭用電気・通信機器類</vt:lpstr>
      <vt:lpstr>H.産業用電気・工作機器類</vt:lpstr>
      <vt:lpstr>I.理化学機器類</vt:lpstr>
      <vt:lpstr>J.医療・福祉機器類</vt:lpstr>
      <vt:lpstr>K.車両・車両部品類</vt:lpstr>
      <vt:lpstr>K01_00_01</vt:lpstr>
      <vt:lpstr>K01_00_02</vt:lpstr>
      <vt:lpstr>K01_00_03</vt:lpstr>
      <vt:lpstr>K01_07_01</vt:lpstr>
      <vt:lpstr>K01_07_02</vt:lpstr>
      <vt:lpstr>K01_08_01</vt:lpstr>
      <vt:lpstr>K01_08_02</vt:lpstr>
      <vt:lpstr>K01_08_03</vt:lpstr>
      <vt:lpstr>K01_09_02</vt:lpstr>
      <vt:lpstr>K01_09_03</vt:lpstr>
      <vt:lpstr>K01_10</vt:lpstr>
      <vt:lpstr>K01_11_01</vt:lpstr>
      <vt:lpstr>K01_11_02</vt:lpstr>
      <vt:lpstr>K01_11_03</vt:lpstr>
      <vt:lpstr>K01_11_04</vt:lpstr>
      <vt:lpstr>K01_12_01</vt:lpstr>
      <vt:lpstr>K01_12_02</vt:lpstr>
      <vt:lpstr>K01_12_03</vt:lpstr>
      <vt:lpstr>K01_13_01</vt:lpstr>
      <vt:lpstr>K01_13_02</vt:lpstr>
      <vt:lpstr>K01_13_03</vt:lpstr>
      <vt:lpstr>K01_13_04</vt:lpstr>
      <vt:lpstr>K01_13_05</vt:lpstr>
      <vt:lpstr>K01_14_01</vt:lpstr>
      <vt:lpstr>K01_14_02</vt:lpstr>
      <vt:lpstr>K01_15_01</vt:lpstr>
      <vt:lpstr>K01_15_02</vt:lpstr>
      <vt:lpstr>K01_15_03</vt:lpstr>
      <vt:lpstr>K01_16_01</vt:lpstr>
      <vt:lpstr>K01_16_02</vt:lpstr>
      <vt:lpstr>K01_16_03</vt:lpstr>
      <vt:lpstr>K01_16_04</vt:lpstr>
      <vt:lpstr>K01_17_01</vt:lpstr>
      <vt:lpstr>K01_17_02</vt:lpstr>
      <vt:lpstr>K01_18_01</vt:lpstr>
      <vt:lpstr>K01_18_02</vt:lpstr>
      <vt:lpstr>K01_18_03</vt:lpstr>
      <vt:lpstr>K01_18_04</vt:lpstr>
      <vt:lpstr>K01_18_05</vt:lpstr>
      <vt:lpstr>K01_18_06</vt:lpstr>
      <vt:lpstr>K01_18_07</vt:lpstr>
      <vt:lpstr>K01_18_08</vt:lpstr>
      <vt:lpstr>K01_18_09</vt:lpstr>
      <vt:lpstr>K01_18_10</vt:lpstr>
      <vt:lpstr>K01_18_11</vt:lpstr>
      <vt:lpstr>K01_18_12</vt:lpstr>
      <vt:lpstr>K01_18_13</vt:lpstr>
      <vt:lpstr>K01_18_14</vt:lpstr>
      <vt:lpstr>K01_18_15</vt:lpstr>
      <vt:lpstr>K02_01_01</vt:lpstr>
      <vt:lpstr>K02_01_02</vt:lpstr>
      <vt:lpstr>K02_01_03</vt:lpstr>
      <vt:lpstr>K02_01_04</vt:lpstr>
      <vt:lpstr>K02_01_05</vt:lpstr>
      <vt:lpstr>K02_01_06</vt:lpstr>
      <vt:lpstr>K02_01_07</vt:lpstr>
      <vt:lpstr>K02_01_08</vt:lpstr>
      <vt:lpstr>K02_01_09</vt:lpstr>
      <vt:lpstr>K02_01_10</vt:lpstr>
      <vt:lpstr>K02_01_11</vt:lpstr>
      <vt:lpstr>K02_01_12</vt:lpstr>
      <vt:lpstr>K02_01_13</vt:lpstr>
      <vt:lpstr>K02_01_14</vt:lpstr>
      <vt:lpstr>K02_01_15</vt:lpstr>
      <vt:lpstr>K02_01_16</vt:lpstr>
      <vt:lpstr>K02_01_17</vt:lpstr>
      <vt:lpstr>K02_01_18</vt:lpstr>
      <vt:lpstr>K02_02_01</vt:lpstr>
      <vt:lpstr>K02_02_02</vt:lpstr>
      <vt:lpstr>K02_02_03</vt:lpstr>
      <vt:lpstr>K02_02_04</vt:lpstr>
      <vt:lpstr>K02_02_05</vt:lpstr>
      <vt:lpstr>K02_02_06</vt:lpstr>
      <vt:lpstr>K02_02_07</vt:lpstr>
      <vt:lpstr>K02_02_08</vt:lpstr>
      <vt:lpstr>K02_02_09</vt:lpstr>
      <vt:lpstr>K02_02_10</vt:lpstr>
      <vt:lpstr>K02_02_11</vt:lpstr>
      <vt:lpstr>K02_02_12</vt:lpstr>
      <vt:lpstr>K02_02_13</vt:lpstr>
      <vt:lpstr>K02_02_14</vt:lpstr>
      <vt:lpstr>K02_02_15</vt:lpstr>
      <vt:lpstr>K02_02_16</vt:lpstr>
      <vt:lpstr>K02_02_17</vt:lpstr>
      <vt:lpstr>K02_02_18</vt:lpstr>
      <vt:lpstr>K03_00_01</vt:lpstr>
      <vt:lpstr>K03_00_02</vt:lpstr>
      <vt:lpstr>K03_00_03</vt:lpstr>
      <vt:lpstr>K03_00_04</vt:lpstr>
      <vt:lpstr>K03_01_01</vt:lpstr>
      <vt:lpstr>K03_01_02</vt:lpstr>
      <vt:lpstr>K03_02_01</vt:lpstr>
      <vt:lpstr>K03_02_02</vt:lpstr>
      <vt:lpstr>K03_02_03</vt:lpstr>
      <vt:lpstr>K03_02_04</vt:lpstr>
      <vt:lpstr>K03_02_05</vt:lpstr>
      <vt:lpstr>K03_03_01</vt:lpstr>
      <vt:lpstr>K03_03_02</vt:lpstr>
      <vt:lpstr>K03_03_03</vt:lpstr>
      <vt:lpstr>K03_04_01</vt:lpstr>
      <vt:lpstr>K03_04_02</vt:lpstr>
      <vt:lpstr>K03_04_11</vt:lpstr>
      <vt:lpstr>K03_04_12</vt:lpstr>
      <vt:lpstr>K03_04_22</vt:lpstr>
      <vt:lpstr>K03_05_01</vt:lpstr>
      <vt:lpstr>K03_05_02</vt:lpstr>
      <vt:lpstr>K03_05_03</vt:lpstr>
      <vt:lpstr>K03_05_04</vt:lpstr>
      <vt:lpstr>K03_05_05</vt:lpstr>
      <vt:lpstr>K03_05_06</vt:lpstr>
      <vt:lpstr>L.船舶・航空機類</vt:lpstr>
      <vt:lpstr>M.薬品類</vt:lpstr>
      <vt:lpstr>N.燃料・油脂類</vt:lpstr>
      <vt:lpstr>O.農業・造園資材類</vt:lpstr>
      <vt:lpstr>P.土木・建築資材類</vt:lpstr>
      <vt:lpstr>業種他!Print_Area</vt:lpstr>
      <vt:lpstr>分類!Print_Area</vt:lpstr>
      <vt:lpstr>本社!Print_Area</vt:lpstr>
      <vt:lpstr>様式第10号!Print_Area</vt:lpstr>
      <vt:lpstr>'様式第1-2号'!Print_Area</vt:lpstr>
      <vt:lpstr>様式第1号!Print_Area</vt:lpstr>
      <vt:lpstr>様式第2号!Print_Area</vt:lpstr>
      <vt:lpstr>様式第3号!Print_Area</vt:lpstr>
      <vt:lpstr>様式第4号!Print_Area</vt:lpstr>
      <vt:lpstr>様式第5号!Print_Area</vt:lpstr>
      <vt:lpstr>様式第6号!Print_Area</vt:lpstr>
      <vt:lpstr>様式第7号!Print_Area</vt:lpstr>
      <vt:lpstr>'様式第1-2号'!Print_Titles</vt:lpstr>
      <vt:lpstr>様式第2号!Print_Titles</vt:lpstr>
      <vt:lpstr>様式第3号!Print_Titles</vt:lpstr>
      <vt:lpstr>様式第4号!Print_Titles</vt:lpstr>
      <vt:lpstr>Q.日用品類</vt:lpstr>
      <vt:lpstr>R.室内装飾品類</vt:lpstr>
      <vt:lpstr>S.記念品・贈答品・美術品類</vt:lpstr>
      <vt:lpstr>T.繊維・靴・鞄類</vt:lpstr>
      <vt:lpstr>U.展示・催事品類</vt:lpstr>
      <vt:lpstr>V.看板・天幕・旗類</vt:lpstr>
      <vt:lpstr>W.消防・防災用品類</vt:lpstr>
      <vt:lpstr>X.食料品類</vt:lpstr>
      <vt:lpstr>Y.その他製造・販売</vt:lpstr>
      <vt:lpstr>Z.買受け</vt:lpstr>
      <vt:lpstr>ｱ.警備・受付に係るもの</vt:lpstr>
      <vt:lpstr>ｲ.庁舎等管理に係るもの</vt:lpstr>
      <vt:lpstr>ｳ.施設管理運営等に係るもの</vt:lpstr>
      <vt:lpstr>ｴ.下水道施設管理に係るもの</vt:lpstr>
      <vt:lpstr>ｵ.浄化槽管理に係るもの</vt:lpstr>
      <vt:lpstr>ｶ.事務用・ＯＡ機器保守に係るもの</vt:lpstr>
      <vt:lpstr>ｷ.電気設備保守に係るもの</vt:lpstr>
      <vt:lpstr>ｸ.通信設備保守に係るもの</vt:lpstr>
      <vt:lpstr>ｹ.消防設備保守に係るもの</vt:lpstr>
      <vt:lpstr>ｺ.機械設備保守に係るもの</vt:lpstr>
      <vt:lpstr>ｻ.廃棄物処理に係るもの</vt:lpstr>
      <vt:lpstr>ｼ.車両等の整備に係るもの</vt:lpstr>
      <vt:lpstr>ｽ.運送・運転・旅行に係るもの</vt:lpstr>
      <vt:lpstr>ｾ.人員派遣に係るもの</vt:lpstr>
      <vt:lpstr>ｿ.福祉サービスに係るもの</vt:lpstr>
      <vt:lpstr>ﾀ.給食に係るもの</vt:lpstr>
      <vt:lpstr>ﾁ.クリーニングに係るもの</vt:lpstr>
      <vt:lpstr>ﾂ.道路清掃等に係るもの</vt:lpstr>
      <vt:lpstr>ﾃ.樹木等管理に係るもの</vt:lpstr>
      <vt:lpstr>ﾄ.害虫駆除等に係るもの</vt:lpstr>
      <vt:lpstr>ﾅ.情報処理業務に係るもの</vt:lpstr>
      <vt:lpstr>ﾆ.写真・印刷等に係るもの</vt:lpstr>
      <vt:lpstr>ﾇ.映画・ビデオ制作等に係るもの</vt:lpstr>
      <vt:lpstr>ﾈ.催事関係に係るもの</vt:lpstr>
      <vt:lpstr>ﾉ.土木・水系関係調査に係るもの</vt:lpstr>
      <vt:lpstr>ﾊ.市場調査に係るもの</vt:lpstr>
      <vt:lpstr>ﾋ.検査・分析・調査等に係るもの</vt:lpstr>
      <vt:lpstr>ﾌ.計画策定に係るもの</vt:lpstr>
      <vt:lpstr>ﾍ.広告等に係るもの</vt:lpstr>
      <vt:lpstr>ﾎ.各種検診・検査に係るもの</vt:lpstr>
      <vt:lpstr>ﾏ.通訳・速記等に係るもの</vt:lpstr>
      <vt:lpstr>ﾐ.医事業務に係るもの</vt:lpstr>
      <vt:lpstr>ﾑ.リース・レンタルに係るもの</vt:lpstr>
      <vt:lpstr>ﾒ.その他の役務の提供</vt:lpstr>
      <vt:lpstr>物品</vt:lpstr>
      <vt:lpstr>役務等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佐々木 康太</cp:lastModifiedBy>
  <dcterms:modified xsi:type="dcterms:W3CDTF">2025-02-07T05:36:41Z</dcterms:modified>
</cp:coreProperties>
</file>