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svjoho.town.oirase.aomori.jp\JH_Public\JH04_財政管財課\入札★★\10_入札契約★\15_入札参加資格者★\10_入札参加資格審査申請（定期申請）※隔年2月受付\2025_入札参加資格（R7・8年度定期申請）\20_定期受付（R06.1206HP掲載）\20_R7・8様式_入札参加資格申請\HP掲載\様式\"/>
    </mc:Choice>
  </mc:AlternateContent>
  <xr:revisionPtr revIDLastSave="0" documentId="13_ncr:1_{090C6F02-BD30-4F34-9DE3-4BCC5D480510}" xr6:coauthVersionLast="47" xr6:coauthVersionMax="47" xr10:uidLastSave="{00000000-0000-0000-0000-000000000000}"/>
  <workbookProtection lockStructure="1"/>
  <bookViews>
    <workbookView xWindow="-120" yWindow="-120" windowWidth="20730" windowHeight="11040" tabRatio="888" xr2:uid="{00000000-000D-0000-FFFF-FFFF00000000}"/>
  </bookViews>
  <sheets>
    <sheet name="本社" sheetId="70" r:id="rId1"/>
    <sheet name="委任先" sheetId="71" r:id="rId2"/>
    <sheet name="業種他" sheetId="65" r:id="rId3"/>
    <sheet name="Info" sheetId="72" state="hidden" r:id="rId4"/>
    <sheet name="（選択リスト）" sheetId="64" state="hidden" r:id="rId5"/>
    <sheet name="分類" sheetId="69" state="hidden" r:id="rId6"/>
    <sheet name="様式第1号" sheetId="73" r:id="rId7"/>
    <sheet name="様式第1-2号" sheetId="74" r:id="rId8"/>
    <sheet name="様式第2号" sheetId="75" r:id="rId9"/>
    <sheet name="様式第3号" sheetId="76" r:id="rId10"/>
    <sheet name="様式第4号" sheetId="77" r:id="rId11"/>
    <sheet name="様式第5号" sheetId="78" r:id="rId12"/>
    <sheet name="様式第6号" sheetId="79" r:id="rId13"/>
    <sheet name="様式第7号" sheetId="80" r:id="rId14"/>
    <sheet name="様式第10号" sheetId="81" r:id="rId15"/>
  </sheets>
  <definedNames>
    <definedName name="_xlnm._FilterDatabase" localSheetId="8" hidden="1">様式第2号!$B$15:$H$15</definedName>
    <definedName name="A.事務用機器類・用品">分類!$E$3:$E$9</definedName>
    <definedName name="B.情報処理機器類・用品">分類!$E$10:$E$12</definedName>
    <definedName name="C.図書">分類!$E$13:$E$15</definedName>
    <definedName name="D.楽器">分類!$E$16:$E$19</definedName>
    <definedName name="E.教材・教具・体育用品">分類!$E$20:$E$24</definedName>
    <definedName name="F.家具・什器類">分類!$E$25:$E$27</definedName>
    <definedName name="G.家庭用電気・通信機器類">分類!$E$28:$E$34</definedName>
    <definedName name="H.産業用電気・工作機器類">分類!$E$35:$E$40</definedName>
    <definedName name="I.理化学機器類">分類!$E$41:$E$43</definedName>
    <definedName name="J.医療・福祉機器類">分類!$E$44:$E$46</definedName>
    <definedName name="K.車両・車両部品類">分類!$E$47:$E$54</definedName>
    <definedName name="K01_00_01">本社!$M$8</definedName>
    <definedName name="K01_00_02">本社!$V$8</definedName>
    <definedName name="K01_00_03">本社!$AF$8</definedName>
    <definedName name="K01_01_01">本社!#REF!</definedName>
    <definedName name="K01_01_02">本社!#REF!</definedName>
    <definedName name="K01_02">本社!#REF!</definedName>
    <definedName name="K01_03">本社!#REF!</definedName>
    <definedName name="K01_04">本社!#REF!</definedName>
    <definedName name="K01_05_01">本社!#REF!</definedName>
    <definedName name="K01_05_02">本社!#REF!</definedName>
    <definedName name="K01_06_01">本社!#REF!</definedName>
    <definedName name="K01_06_02">本社!#REF!</definedName>
    <definedName name="K01_06_03">本社!#REF!</definedName>
    <definedName name="K01_06_04">本社!#REF!</definedName>
    <definedName name="K01_06_05">本社!#REF!</definedName>
    <definedName name="K01_07_01">本社!$Z$15</definedName>
    <definedName name="K01_07_02">本社!$AM$15</definedName>
    <definedName name="K01_08_01">本社!$Z$19</definedName>
    <definedName name="K01_08_02">本社!$AX$19</definedName>
    <definedName name="K01_08_03">本社!$BZ$19</definedName>
    <definedName name="K01_09_01">本社!#REF!</definedName>
    <definedName name="K01_09_02">本社!$Z$24</definedName>
    <definedName name="K01_09_03">本社!$Z$22</definedName>
    <definedName name="K01_10">本社!$Z$27</definedName>
    <definedName name="K01_11_01">本社!$AF$32</definedName>
    <definedName name="K01_11_02">本社!$BO$32</definedName>
    <definedName name="K01_11_03">本社!$AF$30</definedName>
    <definedName name="K01_11_04">本社!$BO$30</definedName>
    <definedName name="K01_12_01">本社!$Z$36</definedName>
    <definedName name="K01_12_02">本社!$AP$36</definedName>
    <definedName name="K01_12_03">本社!$BJ$36</definedName>
    <definedName name="K01_13_01">本社!$AJ$44</definedName>
    <definedName name="K01_13_02">本社!$CY$44</definedName>
    <definedName name="K01_13_03">本社!$EH$44</definedName>
    <definedName name="K01_13_04">本社!$CY$42</definedName>
    <definedName name="K01_13_05">本社!$EH$42</definedName>
    <definedName name="K01_14_01">本社!$Z$50</definedName>
    <definedName name="K01_14_02">本社!$AM$50</definedName>
    <definedName name="K01_15_01">本社!$Z$54</definedName>
    <definedName name="K01_15_02">本社!$AX$54</definedName>
    <definedName name="K01_15_03">本社!$BZ$54</definedName>
    <definedName name="K01_16_01">本社!$Z$57</definedName>
    <definedName name="K01_16_02">本社!$AP$57</definedName>
    <definedName name="K01_16_03">本社!$BJ$57</definedName>
    <definedName name="K01_16_04">本社!$CR$57</definedName>
    <definedName name="K01_17_01">本社!$Z$39</definedName>
    <definedName name="K01_17_02">本社!$CT$39</definedName>
    <definedName name="K01_18_01">本社!$AF$64</definedName>
    <definedName name="K01_18_02">本社!$BO$64</definedName>
    <definedName name="K01_18_03">本社!$AF$62</definedName>
    <definedName name="K01_18_04">本社!$BO$62</definedName>
    <definedName name="K01_18_05">本社!$DQ$64</definedName>
    <definedName name="K01_18_06">本社!$Z$67</definedName>
    <definedName name="K01_18_07">本社!$AM$67</definedName>
    <definedName name="K01_18_08">本社!$Z$71</definedName>
    <definedName name="K01_18_09">本社!$AX$71</definedName>
    <definedName name="K01_18_10">本社!$BZ$71</definedName>
    <definedName name="K01_18_11">本社!$Z$74</definedName>
    <definedName name="K01_18_12">本社!$AP$74</definedName>
    <definedName name="K01_18_13">本社!$BJ$74</definedName>
    <definedName name="K01_18_14">本社!$Z$77</definedName>
    <definedName name="K01_18_15">本社!$CT$77</definedName>
    <definedName name="K01_19_01">本社!#REF!</definedName>
    <definedName name="K01_19_02">本社!#REF!</definedName>
    <definedName name="K01_19_03">本社!#REF!</definedName>
    <definedName name="K01_19_04">本社!#REF!</definedName>
    <definedName name="K01_19_05">本社!#REF!</definedName>
    <definedName name="K01_19_06">本社!#REF!</definedName>
    <definedName name="K01_19_07">本社!#REF!</definedName>
    <definedName name="K01_19_08">本社!#REF!</definedName>
    <definedName name="K01_19_09">本社!#REF!</definedName>
    <definedName name="K01_19_10">本社!#REF!</definedName>
    <definedName name="K01_20_01">本社!#REF!</definedName>
    <definedName name="K01_20_02">本社!#REF!</definedName>
    <definedName name="K01_20_03">本社!#REF!</definedName>
    <definedName name="K01_21_01">本社!#REF!</definedName>
    <definedName name="K01_21_02">本社!#REF!</definedName>
    <definedName name="K01_21_03">本社!#REF!</definedName>
    <definedName name="K01_21_04">本社!#REF!</definedName>
    <definedName name="K01_22_01">本社!#REF!</definedName>
    <definedName name="K01_22_02">本社!#REF!</definedName>
    <definedName name="K01_22_03">本社!#REF!</definedName>
    <definedName name="K01_22_04">本社!#REF!</definedName>
    <definedName name="K01_23_01">本社!#REF!</definedName>
    <definedName name="K01_23_02">本社!#REF!</definedName>
    <definedName name="K02_01_01">委任先!$AR$4</definedName>
    <definedName name="K02_01_02">委任先!$AR$6</definedName>
    <definedName name="K02_01_03">委任先!$AR$8</definedName>
    <definedName name="K02_01_04">委任先!$AR$10</definedName>
    <definedName name="K02_01_05">委任先!$BS$10</definedName>
    <definedName name="K02_01_06">委任先!$AR$12</definedName>
    <definedName name="K02_01_07">委任先!$BS$12</definedName>
    <definedName name="K02_01_08">委任先!$AR$14</definedName>
    <definedName name="K02_01_09">委任先!$BH$14</definedName>
    <definedName name="K02_01_10">委任先!$AR$16</definedName>
    <definedName name="K02_01_11">委任先!$AR$18</definedName>
    <definedName name="K02_01_12">委任先!$AR$20</definedName>
    <definedName name="K02_01_13">委任先!$AR$22</definedName>
    <definedName name="K02_01_14">委任先!$BH$22</definedName>
    <definedName name="K02_01_15">委任先!$CB$22</definedName>
    <definedName name="K02_01_16">委任先!$DF$22</definedName>
    <definedName name="K02_01_17">委任先!$AR$24</definedName>
    <definedName name="K02_01_18">委任先!$CI$24</definedName>
    <definedName name="K02_02_01">委任先!$AR$28</definedName>
    <definedName name="K02_02_02">委任先!$AR$30</definedName>
    <definedName name="K02_02_03">委任先!$AR$32</definedName>
    <definedName name="K02_02_04">委任先!$AR$34</definedName>
    <definedName name="K02_02_05">委任先!$BS$34</definedName>
    <definedName name="K02_02_06">委任先!$AR$36</definedName>
    <definedName name="K02_02_07">委任先!$BS$36</definedName>
    <definedName name="K02_02_08">委任先!$AR$38</definedName>
    <definedName name="K02_02_09">委任先!$BH$38</definedName>
    <definedName name="K02_02_10">委任先!$AR$40</definedName>
    <definedName name="K02_02_11">委任先!$AR$42</definedName>
    <definedName name="K02_02_12">委任先!$AR$44</definedName>
    <definedName name="K02_02_13">委任先!$AR$46</definedName>
    <definedName name="K02_02_14">委任先!$BH$46</definedName>
    <definedName name="K02_02_15">委任先!$CB$46</definedName>
    <definedName name="K02_02_16">委任先!$DF$46</definedName>
    <definedName name="K02_02_17">委任先!$AR$48</definedName>
    <definedName name="K02_02_18">委任先!$CI$48</definedName>
    <definedName name="K03_00_01">業種他!$M$18</definedName>
    <definedName name="K03_00_02">業種他!$M$19</definedName>
    <definedName name="K03_00_03">業種他!$M$20</definedName>
    <definedName name="K03_00_04">業種他!$M$21</definedName>
    <definedName name="K03_01_01">業種他!$D$6</definedName>
    <definedName name="K03_01_02">業種他!$D$7</definedName>
    <definedName name="K03_02_01">業種他!$D$10</definedName>
    <definedName name="K03_02_02">業種他!$D$11</definedName>
    <definedName name="K03_02_03">業種他!$D$12</definedName>
    <definedName name="K03_02_04">業種他!$D$13</definedName>
    <definedName name="K03_02_05">業種他!$D$14</definedName>
    <definedName name="K03_03_01">業種他!$D$17</definedName>
    <definedName name="K03_03_02">業種他!$D$18</definedName>
    <definedName name="K03_03_03">業種他!$D$19</definedName>
    <definedName name="K03_04_01">業種他!$E$23</definedName>
    <definedName name="K03_04_02">業種他!$E$24</definedName>
    <definedName name="K03_04_11">業種他!$G$23</definedName>
    <definedName name="K03_04_12">業種他!$G$24</definedName>
    <definedName name="K03_04_22">業種他!$I$24</definedName>
    <definedName name="K03_05_01">業種他!$B$31</definedName>
    <definedName name="K03_05_02">業種他!$C$31</definedName>
    <definedName name="K03_05_03">業種他!$E$31</definedName>
    <definedName name="K03_05_04">業種他!$G$31</definedName>
    <definedName name="K03_05_05">業種他!$K$31</definedName>
    <definedName name="K03_05_06">業種他!$L$31</definedName>
    <definedName name="L.船舶・航空機類">分類!$E$55:$E$59</definedName>
    <definedName name="M.薬品類">分類!$E$60:$E$63</definedName>
    <definedName name="N.燃料・油脂類">分類!$E$64:$E$71</definedName>
    <definedName name="O.農業・造園資材類">分類!$E$72:$E$76</definedName>
    <definedName name="P.土木・建築資材類">分類!$E$77:$E$84</definedName>
    <definedName name="_xlnm.Print_Area" localSheetId="2">業種他!$A$3:$T$130</definedName>
    <definedName name="_xlnm.Print_Area" localSheetId="5">分類!$D$2:$F$314</definedName>
    <definedName name="_xlnm.Print_Area" localSheetId="0">本社!$A$1:$GG$79</definedName>
    <definedName name="_xlnm.Print_Area" localSheetId="14">様式第10号!$A$2:$H$44</definedName>
    <definedName name="_xlnm.Print_Area" localSheetId="7">'様式第1-2号'!$B$3:$E$58</definedName>
    <definedName name="_xlnm.Print_Area" localSheetId="6">様式第1号!$B$2:$J$46</definedName>
    <definedName name="_xlnm.Print_Area" localSheetId="8">様式第2号!$B$4:$H$115</definedName>
    <definedName name="_xlnm.Print_Area" localSheetId="9">様式第3号!$B$5:$D$62</definedName>
    <definedName name="_xlnm.Print_Area" localSheetId="10">様式第4号!$B$3:$E$73</definedName>
    <definedName name="_xlnm.Print_Area" localSheetId="11">様式第5号!$B$5:$S$43</definedName>
    <definedName name="_xlnm.Print_Area" localSheetId="12">様式第6号!$B$3:$R$26</definedName>
    <definedName name="_xlnm.Print_Area" localSheetId="13">様式第7号!$B$5:$R$23</definedName>
    <definedName name="_xlnm.Print_Titles" localSheetId="7">'様式第1-2号'!$3:$8</definedName>
    <definedName name="_xlnm.Print_Titles" localSheetId="8">様式第2号!$4:$15</definedName>
    <definedName name="_xlnm.Print_Titles" localSheetId="9">様式第3号!$5:$12</definedName>
    <definedName name="_xlnm.Print_Titles" localSheetId="10">様式第4号!$3:$13</definedName>
    <definedName name="Q.日用品類">分類!$E$85:$E$91</definedName>
    <definedName name="R.室内装飾品類">分類!$E$92:$E$96</definedName>
    <definedName name="S.記念品・贈答品・美術品類">分類!$E$97:$E$100</definedName>
    <definedName name="T.繊維・靴・鞄類">分類!$E$101:$E$104</definedName>
    <definedName name="U.展示・催事品類">分類!$E$105:$E$108</definedName>
    <definedName name="V.看板・天幕・旗類">分類!$E$109:$E$112</definedName>
    <definedName name="W.消防・防災用品類">分類!$E$113:$E$115</definedName>
    <definedName name="X.食料品類">分類!$E$116:$E$117</definedName>
    <definedName name="Y.その他製造・販売">分類!$E$118:$E$119</definedName>
    <definedName name="Z.買受け">分類!$E$120</definedName>
    <definedName name="ｱ.警備・受付に係るもの">分類!$E$121:$E$127</definedName>
    <definedName name="ｲ.庁舎等管理に係るもの">分類!$E$128:$E$140</definedName>
    <definedName name="ｳ.施設管理運営等に係るもの">分類!$E$141:$E$146</definedName>
    <definedName name="ｴ.下水道施設管理に係るもの">分類!$E$147:$E$152</definedName>
    <definedName name="ｵ.浄化槽管理に係るもの">分類!$E$153:$E$157</definedName>
    <definedName name="ｶ.事務用・ＯＡ機器保守に係るもの">分類!$E$158:$E$160</definedName>
    <definedName name="ｷ.電気設備保守に係るもの">分類!$E$161:$E$163</definedName>
    <definedName name="ｸ.通信設備保守に係るもの">分類!$E$164:$E$167</definedName>
    <definedName name="ｹ.消防設備保守に係るもの">分類!$E$168:$E$169</definedName>
    <definedName name="ｺ.機械設備保守に係るもの">分類!$E$170:$E$184</definedName>
    <definedName name="ｻ.廃棄物処理に係るもの">分類!$E$185:$E$191</definedName>
    <definedName name="ｼ.車両等の整備に係るもの">分類!$E$192:$E$198</definedName>
    <definedName name="ｽ.運送・運転・旅行に係るもの">分類!$E$199:$E$207</definedName>
    <definedName name="ｾ.人員派遣に係るもの">分類!$E$208:$E$212</definedName>
    <definedName name="ｿ.福祉サービスに係るもの">分類!$E$213:$E$215</definedName>
    <definedName name="ﾀ.給食に係るもの">分類!$E$216:$E$218</definedName>
    <definedName name="ﾁ.クリーニングに係るもの">分類!$E$219:$E$222</definedName>
    <definedName name="ﾂ.道路清掃等に係るもの">分類!$E$223:$E$227</definedName>
    <definedName name="ﾃ.樹木等管理に係るもの">分類!$E$228:$E$232</definedName>
    <definedName name="ﾄ.害虫駆除等に係るもの">分類!$E$233:$E$237</definedName>
    <definedName name="ﾅ.情報処理業務に係るもの">分類!$E$238:$E$244</definedName>
    <definedName name="ﾆ.写真・印刷等に係るもの">分類!$E$245:$E$253</definedName>
    <definedName name="ﾇ.映画・ビデオ制作等に係るもの">分類!$E$254:$E$258</definedName>
    <definedName name="ﾈ.催事関係に係るもの">分類!$E$259:$E$264</definedName>
    <definedName name="ﾉ.土木・水系関係調査に係るもの">分類!$E$265:$E$269</definedName>
    <definedName name="ﾊ.市場調査に係るもの">分類!$E$270:$E$273</definedName>
    <definedName name="ﾋ.検査・分析・調査等に係るもの">分類!$E$274:$E$285</definedName>
    <definedName name="ﾌ.計画策定に係るもの">分類!$E$286:$E$287</definedName>
    <definedName name="ﾍ.広告等に係るもの">分類!$E$288:$E$292</definedName>
    <definedName name="ﾎ.各種検診・検査に係るもの">分類!$E$293:$E$296</definedName>
    <definedName name="ﾏ.通訳・速記等に係るもの">分類!$E$297:$E$301</definedName>
    <definedName name="ﾐ.医事業務に係るもの">分類!$E$302:$E$304</definedName>
    <definedName name="ﾑ.リース・レンタルに係るもの">分類!$E$305:$E$313</definedName>
    <definedName name="ﾒ.その他の役務の提供">分類!$E$314</definedName>
    <definedName name="物品">分類!$B$3:$B$28</definedName>
    <definedName name="役務等">分類!$B$29:$B$62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81" l="1"/>
  <c r="E6" i="81"/>
  <c r="M21" i="65" l="1"/>
  <c r="V21" i="65" l="1"/>
  <c r="A9" i="81" l="1"/>
  <c r="A10" i="81"/>
  <c r="E6" i="77"/>
  <c r="M19" i="65" l="1"/>
  <c r="B19" i="80" l="1"/>
  <c r="B17" i="80"/>
  <c r="K13" i="80" l="1"/>
  <c r="K12" i="80"/>
  <c r="K11" i="80"/>
  <c r="M7" i="80"/>
  <c r="N7" i="79"/>
  <c r="F15" i="79"/>
  <c r="F14" i="79"/>
  <c r="F13" i="79"/>
  <c r="F37" i="78"/>
  <c r="C34" i="78"/>
  <c r="C35" i="78"/>
  <c r="C36" i="78"/>
  <c r="C37" i="78"/>
  <c r="C33" i="78"/>
  <c r="F26" i="78"/>
  <c r="F25" i="78"/>
  <c r="F24" i="78"/>
  <c r="J16" i="78"/>
  <c r="J15" i="78"/>
  <c r="J14" i="78"/>
  <c r="N9" i="78"/>
  <c r="E14" i="77"/>
  <c r="D14" i="77"/>
  <c r="C14" i="77"/>
  <c r="C8" i="76"/>
  <c r="F7" i="75"/>
  <c r="B10" i="74"/>
  <c r="C10" i="74"/>
  <c r="D10" i="74"/>
  <c r="E10" i="74"/>
  <c r="B11" i="74"/>
  <c r="C11" i="74"/>
  <c r="D11" i="74"/>
  <c r="E11" i="74"/>
  <c r="B12" i="74"/>
  <c r="C12" i="74"/>
  <c r="D12" i="74"/>
  <c r="E12" i="74"/>
  <c r="B13" i="74"/>
  <c r="C13" i="74"/>
  <c r="D13" i="74"/>
  <c r="E13" i="74"/>
  <c r="B14" i="74"/>
  <c r="C14" i="74"/>
  <c r="D14" i="74"/>
  <c r="E14" i="74"/>
  <c r="B15" i="74"/>
  <c r="C15" i="74"/>
  <c r="D15" i="74"/>
  <c r="E15" i="74"/>
  <c r="B16" i="74"/>
  <c r="C16" i="74"/>
  <c r="D16" i="74"/>
  <c r="E16" i="74"/>
  <c r="B17" i="74"/>
  <c r="C17" i="74"/>
  <c r="D17" i="74"/>
  <c r="E17" i="74"/>
  <c r="B18" i="74"/>
  <c r="C18" i="74"/>
  <c r="D18" i="74"/>
  <c r="E18" i="74"/>
  <c r="B19" i="74"/>
  <c r="C19" i="74"/>
  <c r="D19" i="74"/>
  <c r="E19" i="74"/>
  <c r="B20" i="74"/>
  <c r="C20" i="74"/>
  <c r="D20" i="74"/>
  <c r="E20" i="74"/>
  <c r="B21" i="74"/>
  <c r="C21" i="74"/>
  <c r="D21" i="74"/>
  <c r="E21" i="74"/>
  <c r="B22" i="74"/>
  <c r="C22" i="74"/>
  <c r="D22" i="74"/>
  <c r="E22" i="74"/>
  <c r="B23" i="74"/>
  <c r="C23" i="74"/>
  <c r="D23" i="74"/>
  <c r="E23" i="74"/>
  <c r="B24" i="74"/>
  <c r="C24" i="74"/>
  <c r="D24" i="74"/>
  <c r="E24" i="74"/>
  <c r="B25" i="74"/>
  <c r="C25" i="74"/>
  <c r="D25" i="74"/>
  <c r="E25" i="74"/>
  <c r="B26" i="74"/>
  <c r="C26" i="74"/>
  <c r="D26" i="74"/>
  <c r="E26" i="74"/>
  <c r="B27" i="74"/>
  <c r="C27" i="74"/>
  <c r="D27" i="74"/>
  <c r="E27" i="74"/>
  <c r="B28" i="74"/>
  <c r="C28" i="74"/>
  <c r="D28" i="74"/>
  <c r="E28" i="74"/>
  <c r="B29" i="74"/>
  <c r="C29" i="74"/>
  <c r="D29" i="74"/>
  <c r="E29" i="74"/>
  <c r="B30" i="74"/>
  <c r="C30" i="74"/>
  <c r="D30" i="74"/>
  <c r="E30" i="74"/>
  <c r="B31" i="74"/>
  <c r="C31" i="74"/>
  <c r="D31" i="74"/>
  <c r="E31" i="74"/>
  <c r="B32" i="74"/>
  <c r="C32" i="74"/>
  <c r="D32" i="74"/>
  <c r="E32" i="74"/>
  <c r="B33" i="74"/>
  <c r="C33" i="74"/>
  <c r="D33" i="74"/>
  <c r="E33" i="74"/>
  <c r="B34" i="74"/>
  <c r="C34" i="74"/>
  <c r="D34" i="74"/>
  <c r="E34" i="74"/>
  <c r="B35" i="74"/>
  <c r="C35" i="74"/>
  <c r="D35" i="74"/>
  <c r="E35" i="74"/>
  <c r="B36" i="74"/>
  <c r="C36" i="74"/>
  <c r="D36" i="74"/>
  <c r="E36" i="74"/>
  <c r="B37" i="74"/>
  <c r="C37" i="74"/>
  <c r="D37" i="74"/>
  <c r="E37" i="74"/>
  <c r="B38" i="74"/>
  <c r="C38" i="74"/>
  <c r="D38" i="74"/>
  <c r="E38" i="74"/>
  <c r="B39" i="74"/>
  <c r="C39" i="74"/>
  <c r="D39" i="74"/>
  <c r="E39" i="74"/>
  <c r="B40" i="74"/>
  <c r="C40" i="74"/>
  <c r="D40" i="74"/>
  <c r="E40" i="74"/>
  <c r="B41" i="74"/>
  <c r="C41" i="74"/>
  <c r="D41" i="74"/>
  <c r="E41" i="74"/>
  <c r="B42" i="74"/>
  <c r="C42" i="74"/>
  <c r="D42" i="74"/>
  <c r="E42" i="74"/>
  <c r="B43" i="74"/>
  <c r="C43" i="74"/>
  <c r="D43" i="74"/>
  <c r="E43" i="74"/>
  <c r="B44" i="74"/>
  <c r="C44" i="74"/>
  <c r="D44" i="74"/>
  <c r="E44" i="74"/>
  <c r="B45" i="74"/>
  <c r="C45" i="74"/>
  <c r="D45" i="74"/>
  <c r="E45" i="74"/>
  <c r="B46" i="74"/>
  <c r="C46" i="74"/>
  <c r="D46" i="74"/>
  <c r="E46" i="74"/>
  <c r="B47" i="74"/>
  <c r="C47" i="74"/>
  <c r="D47" i="74"/>
  <c r="E47" i="74"/>
  <c r="B48" i="74"/>
  <c r="C48" i="74"/>
  <c r="D48" i="74"/>
  <c r="E48" i="74"/>
  <c r="B49" i="74"/>
  <c r="C49" i="74"/>
  <c r="D49" i="74"/>
  <c r="E49" i="74"/>
  <c r="B50" i="74"/>
  <c r="C50" i="74"/>
  <c r="D50" i="74"/>
  <c r="E50" i="74"/>
  <c r="B51" i="74"/>
  <c r="C51" i="74"/>
  <c r="D51" i="74"/>
  <c r="E51" i="74"/>
  <c r="B52" i="74"/>
  <c r="C52" i="74"/>
  <c r="D52" i="74"/>
  <c r="E52" i="74"/>
  <c r="B53" i="74"/>
  <c r="C53" i="74"/>
  <c r="D53" i="74"/>
  <c r="E53" i="74"/>
  <c r="B54" i="74"/>
  <c r="C54" i="74"/>
  <c r="D54" i="74"/>
  <c r="E54" i="74"/>
  <c r="B55" i="74"/>
  <c r="C55" i="74"/>
  <c r="D55" i="74"/>
  <c r="E55" i="74"/>
  <c r="B56" i="74"/>
  <c r="C56" i="74"/>
  <c r="D56" i="74"/>
  <c r="E56" i="74"/>
  <c r="B57" i="74"/>
  <c r="C57" i="74"/>
  <c r="D57" i="74"/>
  <c r="E57" i="74"/>
  <c r="B58" i="74"/>
  <c r="C58" i="74"/>
  <c r="D58" i="74"/>
  <c r="E58" i="74"/>
  <c r="B59" i="74"/>
  <c r="C59" i="74"/>
  <c r="D59" i="74"/>
  <c r="E59" i="74"/>
  <c r="B60" i="74"/>
  <c r="C60" i="74"/>
  <c r="D60" i="74"/>
  <c r="E60" i="74"/>
  <c r="B61" i="74"/>
  <c r="C61" i="74"/>
  <c r="D61" i="74"/>
  <c r="E61" i="74"/>
  <c r="B62" i="74"/>
  <c r="C62" i="74"/>
  <c r="D62" i="74"/>
  <c r="E62" i="74"/>
  <c r="B63" i="74"/>
  <c r="C63" i="74"/>
  <c r="D63" i="74"/>
  <c r="E63" i="74"/>
  <c r="B64" i="74"/>
  <c r="C64" i="74"/>
  <c r="D64" i="74"/>
  <c r="E64" i="74"/>
  <c r="B65" i="74"/>
  <c r="C65" i="74"/>
  <c r="D65" i="74"/>
  <c r="E65" i="74"/>
  <c r="B66" i="74"/>
  <c r="C66" i="74"/>
  <c r="D66" i="74"/>
  <c r="E66" i="74"/>
  <c r="B67" i="74"/>
  <c r="C67" i="74"/>
  <c r="D67" i="74"/>
  <c r="E67" i="74"/>
  <c r="B68" i="74"/>
  <c r="C68" i="74"/>
  <c r="D68" i="74"/>
  <c r="E68" i="74"/>
  <c r="B69" i="74"/>
  <c r="C69" i="74"/>
  <c r="D69" i="74"/>
  <c r="E69" i="74"/>
  <c r="B70" i="74"/>
  <c r="C70" i="74"/>
  <c r="D70" i="74"/>
  <c r="E70" i="74"/>
  <c r="B71" i="74"/>
  <c r="C71" i="74"/>
  <c r="D71" i="74"/>
  <c r="E71" i="74"/>
  <c r="B72" i="74"/>
  <c r="C72" i="74"/>
  <c r="D72" i="74"/>
  <c r="E72" i="74"/>
  <c r="B73" i="74"/>
  <c r="C73" i="74"/>
  <c r="D73" i="74"/>
  <c r="E73" i="74"/>
  <c r="B74" i="74"/>
  <c r="C74" i="74"/>
  <c r="D74" i="74"/>
  <c r="E74" i="74"/>
  <c r="B75" i="74"/>
  <c r="C75" i="74"/>
  <c r="D75" i="74"/>
  <c r="E75" i="74"/>
  <c r="B76" i="74"/>
  <c r="C76" i="74"/>
  <c r="D76" i="74"/>
  <c r="E76" i="74"/>
  <c r="B77" i="74"/>
  <c r="C77" i="74"/>
  <c r="D77" i="74"/>
  <c r="E77" i="74"/>
  <c r="B78" i="74"/>
  <c r="C78" i="74"/>
  <c r="D78" i="74"/>
  <c r="E78" i="74"/>
  <c r="B79" i="74"/>
  <c r="C79" i="74"/>
  <c r="D79" i="74"/>
  <c r="E79" i="74"/>
  <c r="B80" i="74"/>
  <c r="C80" i="74"/>
  <c r="D80" i="74"/>
  <c r="E80" i="74"/>
  <c r="B81" i="74"/>
  <c r="C81" i="74"/>
  <c r="D81" i="74"/>
  <c r="E81" i="74"/>
  <c r="B82" i="74"/>
  <c r="C82" i="74"/>
  <c r="D82" i="74"/>
  <c r="E82" i="74"/>
  <c r="B83" i="74"/>
  <c r="C83" i="74"/>
  <c r="D83" i="74"/>
  <c r="E83" i="74"/>
  <c r="B84" i="74"/>
  <c r="C84" i="74"/>
  <c r="D84" i="74"/>
  <c r="E84" i="74"/>
  <c r="B85" i="74"/>
  <c r="C85" i="74"/>
  <c r="D85" i="74"/>
  <c r="E85" i="74"/>
  <c r="B86" i="74"/>
  <c r="C86" i="74"/>
  <c r="D86" i="74"/>
  <c r="E86" i="74"/>
  <c r="B87" i="74"/>
  <c r="C87" i="74"/>
  <c r="D87" i="74"/>
  <c r="E87" i="74"/>
  <c r="B88" i="74"/>
  <c r="C88" i="74"/>
  <c r="D88" i="74"/>
  <c r="E88" i="74"/>
  <c r="B89" i="74"/>
  <c r="C89" i="74"/>
  <c r="D89" i="74"/>
  <c r="E89" i="74"/>
  <c r="B90" i="74"/>
  <c r="C90" i="74"/>
  <c r="D90" i="74"/>
  <c r="E90" i="74"/>
  <c r="B91" i="74"/>
  <c r="C91" i="74"/>
  <c r="D91" i="74"/>
  <c r="E91" i="74"/>
  <c r="B92" i="74"/>
  <c r="C92" i="74"/>
  <c r="D92" i="74"/>
  <c r="E92" i="74"/>
  <c r="B93" i="74"/>
  <c r="C93" i="74"/>
  <c r="D93" i="74"/>
  <c r="E93" i="74"/>
  <c r="B94" i="74"/>
  <c r="C94" i="74"/>
  <c r="D94" i="74"/>
  <c r="E94" i="74"/>
  <c r="B95" i="74"/>
  <c r="C95" i="74"/>
  <c r="D95" i="74"/>
  <c r="E95" i="74"/>
  <c r="B96" i="74"/>
  <c r="C96" i="74"/>
  <c r="D96" i="74"/>
  <c r="E96" i="74"/>
  <c r="B97" i="74"/>
  <c r="C97" i="74"/>
  <c r="D97" i="74"/>
  <c r="E97" i="74"/>
  <c r="B98" i="74"/>
  <c r="C98" i="74"/>
  <c r="D98" i="74"/>
  <c r="E98" i="74"/>
  <c r="B99" i="74"/>
  <c r="C99" i="74"/>
  <c r="D99" i="74"/>
  <c r="E99" i="74"/>
  <c r="B100" i="74"/>
  <c r="C100" i="74"/>
  <c r="D100" i="74"/>
  <c r="E100" i="74"/>
  <c r="B101" i="74"/>
  <c r="C101" i="74"/>
  <c r="D101" i="74"/>
  <c r="E101" i="74"/>
  <c r="B102" i="74"/>
  <c r="C102" i="74"/>
  <c r="D102" i="74"/>
  <c r="E102" i="74"/>
  <c r="B103" i="74"/>
  <c r="C103" i="74"/>
  <c r="D103" i="74"/>
  <c r="E103" i="74"/>
  <c r="B104" i="74"/>
  <c r="C104" i="74"/>
  <c r="D104" i="74"/>
  <c r="E104" i="74"/>
  <c r="B105" i="74"/>
  <c r="C105" i="74"/>
  <c r="D105" i="74"/>
  <c r="E105" i="74"/>
  <c r="B106" i="74"/>
  <c r="C106" i="74"/>
  <c r="D106" i="74"/>
  <c r="E106" i="74"/>
  <c r="B107" i="74"/>
  <c r="C107" i="74"/>
  <c r="D107" i="74"/>
  <c r="E107" i="74"/>
  <c r="B108" i="74"/>
  <c r="C108" i="74"/>
  <c r="D108" i="74"/>
  <c r="E108" i="74"/>
  <c r="E9" i="74"/>
  <c r="D9" i="74"/>
  <c r="C9" i="74"/>
  <c r="B9" i="74"/>
  <c r="E6" i="74"/>
  <c r="G37" i="73"/>
  <c r="E37" i="73"/>
  <c r="G36" i="73"/>
  <c r="E36" i="73"/>
  <c r="C32" i="73"/>
  <c r="C31" i="73"/>
  <c r="C30" i="73"/>
  <c r="C27" i="73"/>
  <c r="C26" i="73"/>
  <c r="F25" i="73"/>
  <c r="C25" i="73"/>
  <c r="C24" i="73"/>
  <c r="C23" i="73"/>
  <c r="C22" i="73"/>
  <c r="C19" i="73"/>
  <c r="C18" i="73"/>
  <c r="F17" i="73"/>
  <c r="C17" i="73"/>
  <c r="C16" i="73"/>
  <c r="C15" i="73"/>
  <c r="C14" i="73"/>
  <c r="C13" i="73"/>
  <c r="I8" i="73" l="1"/>
  <c r="V17" i="65" l="1"/>
  <c r="V18" i="65"/>
  <c r="C12" i="73"/>
  <c r="V19" i="65" l="1"/>
  <c r="V20" i="65"/>
  <c r="V16" i="65"/>
  <c r="C314" i="69"/>
  <c r="C313" i="69"/>
  <c r="C312" i="69"/>
  <c r="C311" i="69"/>
  <c r="C310" i="69"/>
  <c r="C309" i="69"/>
  <c r="C308" i="69"/>
  <c r="C307" i="69"/>
  <c r="C306" i="69"/>
  <c r="C305" i="69"/>
  <c r="C304" i="69"/>
  <c r="C303" i="69"/>
  <c r="C302" i="69"/>
  <c r="C301" i="69"/>
  <c r="C300" i="69"/>
  <c r="C299" i="69"/>
  <c r="C298" i="69"/>
  <c r="C297" i="69"/>
  <c r="C296" i="69"/>
  <c r="C295" i="69"/>
  <c r="C294" i="69"/>
  <c r="C293" i="69"/>
  <c r="C292" i="69"/>
  <c r="C291" i="69"/>
  <c r="C290" i="69"/>
  <c r="C289" i="69"/>
  <c r="C288" i="69"/>
  <c r="C287" i="69"/>
  <c r="C286" i="69"/>
  <c r="C285" i="69"/>
  <c r="C284" i="69"/>
  <c r="C283" i="69"/>
  <c r="C282" i="69"/>
  <c r="C281" i="69"/>
  <c r="C280" i="69"/>
  <c r="C279" i="69"/>
  <c r="C278" i="69"/>
  <c r="C277" i="69"/>
  <c r="C276" i="69"/>
  <c r="C275" i="69"/>
  <c r="C274" i="69"/>
  <c r="C273" i="69"/>
  <c r="C272" i="69"/>
  <c r="C271" i="69"/>
  <c r="C270" i="69"/>
  <c r="C269" i="69"/>
  <c r="C268" i="69"/>
  <c r="C267" i="69"/>
  <c r="C266" i="69"/>
  <c r="C265" i="69"/>
  <c r="C264" i="69"/>
  <c r="C263" i="69"/>
  <c r="C262" i="69"/>
  <c r="C261" i="69"/>
  <c r="C260" i="69"/>
  <c r="C259" i="69"/>
  <c r="C258" i="69"/>
  <c r="C257" i="69"/>
  <c r="C256" i="69"/>
  <c r="C255" i="69"/>
  <c r="C254" i="69"/>
  <c r="C253" i="69"/>
  <c r="C252" i="69"/>
  <c r="C251" i="69"/>
  <c r="C250" i="69"/>
  <c r="C249" i="69"/>
  <c r="C248" i="69"/>
  <c r="C247" i="69"/>
  <c r="C246" i="69"/>
  <c r="C245" i="69"/>
  <c r="C244" i="69"/>
  <c r="C243" i="69"/>
  <c r="C242" i="69"/>
  <c r="C241" i="69"/>
  <c r="C240" i="69"/>
  <c r="C239" i="69"/>
  <c r="C238" i="69"/>
  <c r="C237" i="69"/>
  <c r="C236" i="69"/>
  <c r="C235" i="69"/>
  <c r="C234" i="69"/>
  <c r="C233" i="69"/>
  <c r="C232" i="69"/>
  <c r="C231" i="69"/>
  <c r="C230" i="69"/>
  <c r="C229" i="69"/>
  <c r="C228" i="69"/>
  <c r="C227" i="69"/>
  <c r="C226" i="69"/>
  <c r="C225" i="69"/>
  <c r="C224" i="69"/>
  <c r="C223" i="69"/>
  <c r="C222" i="69"/>
  <c r="C221" i="69"/>
  <c r="C220" i="69"/>
  <c r="C219" i="69"/>
  <c r="C218" i="69"/>
  <c r="C217" i="69"/>
  <c r="C216" i="69"/>
  <c r="C215" i="69"/>
  <c r="C214" i="69"/>
  <c r="C213" i="69"/>
  <c r="C212" i="69"/>
  <c r="C211" i="69"/>
  <c r="C210" i="69"/>
  <c r="C209" i="69"/>
  <c r="C208" i="69"/>
  <c r="C207" i="69"/>
  <c r="C206" i="69"/>
  <c r="C205" i="69"/>
  <c r="C204" i="69"/>
  <c r="C203" i="69"/>
  <c r="C202" i="69"/>
  <c r="C201" i="69"/>
  <c r="C200" i="69"/>
  <c r="C199" i="69"/>
  <c r="C198" i="69"/>
  <c r="C197" i="69"/>
  <c r="C196" i="69"/>
  <c r="C195" i="69"/>
  <c r="C194" i="69"/>
  <c r="C193" i="69"/>
  <c r="C192" i="69"/>
  <c r="C191" i="69"/>
  <c r="C190" i="69"/>
  <c r="C189" i="69"/>
  <c r="C188" i="69"/>
  <c r="C187" i="69"/>
  <c r="C186" i="69"/>
  <c r="C185" i="69"/>
  <c r="C184" i="69"/>
  <c r="C183" i="69"/>
  <c r="C182" i="69"/>
  <c r="C181" i="69"/>
  <c r="C180" i="69"/>
  <c r="C179" i="69"/>
  <c r="C178" i="69"/>
  <c r="C177" i="69"/>
  <c r="C176" i="69"/>
  <c r="C175" i="69"/>
  <c r="C174" i="69"/>
  <c r="C173" i="69"/>
  <c r="C172" i="69"/>
  <c r="C171" i="69"/>
  <c r="C170" i="69"/>
  <c r="C169" i="69"/>
  <c r="C168" i="69"/>
  <c r="C167" i="69"/>
  <c r="C166" i="69"/>
  <c r="C165" i="69"/>
  <c r="C164" i="69"/>
  <c r="C163" i="69"/>
  <c r="C162" i="69"/>
  <c r="C161" i="69"/>
  <c r="C160" i="69"/>
  <c r="C159" i="69"/>
  <c r="C158" i="69"/>
  <c r="C157" i="69"/>
  <c r="C156" i="69"/>
  <c r="C155" i="69"/>
  <c r="C154" i="69"/>
  <c r="C153" i="69"/>
  <c r="C152" i="69"/>
  <c r="C151" i="69"/>
  <c r="C150" i="69"/>
  <c r="C149" i="69"/>
  <c r="C148" i="69"/>
  <c r="C147" i="69"/>
  <c r="C146" i="69"/>
  <c r="C145" i="69"/>
  <c r="C144" i="69"/>
  <c r="C143" i="69"/>
  <c r="C142" i="69"/>
  <c r="C141" i="69"/>
  <c r="C140" i="69"/>
  <c r="C139" i="69"/>
  <c r="C138" i="69"/>
  <c r="C137" i="69"/>
  <c r="C136" i="69"/>
  <c r="C135" i="69"/>
  <c r="C134" i="69"/>
  <c r="C133" i="69"/>
  <c r="C132" i="69"/>
  <c r="C131" i="69"/>
  <c r="C130" i="69"/>
  <c r="C129" i="69"/>
  <c r="C128" i="69"/>
  <c r="C127" i="69"/>
  <c r="C126" i="69"/>
  <c r="C125" i="69"/>
  <c r="C124" i="69"/>
  <c r="C123" i="69"/>
  <c r="C122" i="69"/>
  <c r="C121" i="69"/>
  <c r="C120" i="69"/>
  <c r="C119" i="69"/>
  <c r="C118" i="69"/>
  <c r="C117" i="69"/>
  <c r="C116" i="69"/>
  <c r="C115" i="69"/>
  <c r="C114" i="69"/>
  <c r="C113" i="69"/>
  <c r="C112" i="69"/>
  <c r="C111" i="69"/>
  <c r="C110" i="69"/>
  <c r="C109" i="69"/>
  <c r="C108" i="69"/>
  <c r="C107" i="69"/>
  <c r="C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5" i="69"/>
  <c r="C4" i="69"/>
  <c r="C3" i="69"/>
  <c r="Y130" i="65" l="1"/>
  <c r="X130" i="65"/>
  <c r="V130" i="65"/>
  <c r="U130" i="65" s="1"/>
  <c r="K130" i="65" s="1"/>
  <c r="N130" i="65"/>
  <c r="M130" i="65"/>
  <c r="Y129" i="65"/>
  <c r="X129" i="65"/>
  <c r="V129" i="65"/>
  <c r="U129" i="65" s="1"/>
  <c r="K129" i="65" s="1"/>
  <c r="N129" i="65"/>
  <c r="M129" i="65"/>
  <c r="Y128" i="65"/>
  <c r="X128" i="65"/>
  <c r="V128" i="65"/>
  <c r="U128" i="65" s="1"/>
  <c r="K128" i="65" s="1"/>
  <c r="N128" i="65"/>
  <c r="M128" i="65"/>
  <c r="Y127" i="65"/>
  <c r="X127" i="65"/>
  <c r="V127" i="65"/>
  <c r="U127" i="65" s="1"/>
  <c r="K127" i="65" s="1"/>
  <c r="N127" i="65"/>
  <c r="M127" i="65"/>
  <c r="L127" i="65" s="1"/>
  <c r="Y126" i="65"/>
  <c r="X126" i="65"/>
  <c r="V126" i="65"/>
  <c r="U126" i="65" s="1"/>
  <c r="K126" i="65" s="1"/>
  <c r="N126" i="65"/>
  <c r="M126" i="65"/>
  <c r="Y125" i="65"/>
  <c r="X125" i="65"/>
  <c r="V125" i="65"/>
  <c r="U125" i="65" s="1"/>
  <c r="K125" i="65" s="1"/>
  <c r="N125" i="65"/>
  <c r="M125" i="65"/>
  <c r="L125" i="65"/>
  <c r="Y124" i="65"/>
  <c r="X124" i="65"/>
  <c r="V124" i="65"/>
  <c r="U124" i="65" s="1"/>
  <c r="K124" i="65" s="1"/>
  <c r="N124" i="65"/>
  <c r="M124" i="65"/>
  <c r="AA124" i="65" s="1"/>
  <c r="Y123" i="65"/>
  <c r="X123" i="65"/>
  <c r="V123" i="65"/>
  <c r="U123" i="65" s="1"/>
  <c r="K123" i="65" s="1"/>
  <c r="N123" i="65"/>
  <c r="M123" i="65"/>
  <c r="Y122" i="65"/>
  <c r="X122" i="65"/>
  <c r="V122" i="65"/>
  <c r="U122" i="65" s="1"/>
  <c r="K122" i="65" s="1"/>
  <c r="N122" i="65"/>
  <c r="M122" i="65"/>
  <c r="AA122" i="65" s="1"/>
  <c r="Y121" i="65"/>
  <c r="X121" i="65"/>
  <c r="V121" i="65"/>
  <c r="U121" i="65" s="1"/>
  <c r="K121" i="65" s="1"/>
  <c r="N121" i="65"/>
  <c r="M121" i="65"/>
  <c r="Y120" i="65"/>
  <c r="X120" i="65"/>
  <c r="V120" i="65"/>
  <c r="U120" i="65" s="1"/>
  <c r="K120" i="65" s="1"/>
  <c r="N120" i="65"/>
  <c r="M120" i="65"/>
  <c r="L120" i="65" s="1"/>
  <c r="Y119" i="65"/>
  <c r="X119" i="65"/>
  <c r="V119" i="65"/>
  <c r="U119" i="65" s="1"/>
  <c r="K119" i="65" s="1"/>
  <c r="N119" i="65"/>
  <c r="M119" i="65"/>
  <c r="Y118" i="65"/>
  <c r="X118" i="65"/>
  <c r="V118" i="65"/>
  <c r="U118" i="65" s="1"/>
  <c r="K118" i="65" s="1"/>
  <c r="N118" i="65"/>
  <c r="M118" i="65"/>
  <c r="AA118" i="65" s="1"/>
  <c r="Y117" i="65"/>
  <c r="X117" i="65"/>
  <c r="V117" i="65"/>
  <c r="U117" i="65" s="1"/>
  <c r="K117" i="65" s="1"/>
  <c r="N117" i="65"/>
  <c r="M117" i="65"/>
  <c r="L117" i="65" s="1"/>
  <c r="Y116" i="65"/>
  <c r="X116" i="65"/>
  <c r="V116" i="65"/>
  <c r="U116" i="65" s="1"/>
  <c r="K116" i="65" s="1"/>
  <c r="N116" i="65"/>
  <c r="M116" i="65"/>
  <c r="AA116" i="65" s="1"/>
  <c r="Y115" i="65"/>
  <c r="X115" i="65"/>
  <c r="V115" i="65"/>
  <c r="U115" i="65" s="1"/>
  <c r="K115" i="65" s="1"/>
  <c r="N115" i="65"/>
  <c r="L115" i="65" s="1"/>
  <c r="M115" i="65"/>
  <c r="Y114" i="65"/>
  <c r="X114" i="65"/>
  <c r="V114" i="65"/>
  <c r="U114" i="65" s="1"/>
  <c r="K114" i="65" s="1"/>
  <c r="N114" i="65"/>
  <c r="M114" i="65"/>
  <c r="Y113" i="65"/>
  <c r="X113" i="65"/>
  <c r="V113" i="65"/>
  <c r="U113" i="65" s="1"/>
  <c r="K113" i="65" s="1"/>
  <c r="N113" i="65"/>
  <c r="M113" i="65"/>
  <c r="Y112" i="65"/>
  <c r="X112" i="65"/>
  <c r="V112" i="65"/>
  <c r="U112" i="65" s="1"/>
  <c r="K112" i="65" s="1"/>
  <c r="N112" i="65"/>
  <c r="M112" i="65"/>
  <c r="Y111" i="65"/>
  <c r="X111" i="65"/>
  <c r="V111" i="65"/>
  <c r="U111" i="65" s="1"/>
  <c r="K111" i="65" s="1"/>
  <c r="N111" i="65"/>
  <c r="M111" i="65"/>
  <c r="Y110" i="65"/>
  <c r="X110" i="65"/>
  <c r="V110" i="65"/>
  <c r="U110" i="65" s="1"/>
  <c r="K110" i="65" s="1"/>
  <c r="N110" i="65"/>
  <c r="M110" i="65"/>
  <c r="L110" i="65"/>
  <c r="Y109" i="65"/>
  <c r="X109" i="65"/>
  <c r="V109" i="65"/>
  <c r="U109" i="65" s="1"/>
  <c r="K109" i="65" s="1"/>
  <c r="N109" i="65"/>
  <c r="L109" i="65" s="1"/>
  <c r="M109" i="65"/>
  <c r="Y108" i="65"/>
  <c r="X108" i="65"/>
  <c r="V108" i="65"/>
  <c r="U108" i="65" s="1"/>
  <c r="K108" i="65" s="1"/>
  <c r="N108" i="65"/>
  <c r="M108" i="65"/>
  <c r="AA108" i="65" s="1"/>
  <c r="Y107" i="65"/>
  <c r="X107" i="65"/>
  <c r="V107" i="65"/>
  <c r="U107" i="65" s="1"/>
  <c r="K107" i="65" s="1"/>
  <c r="N107" i="65"/>
  <c r="M107" i="65"/>
  <c r="AA107" i="65" s="1"/>
  <c r="Y106" i="65"/>
  <c r="X106" i="65"/>
  <c r="V106" i="65"/>
  <c r="U106" i="65" s="1"/>
  <c r="K106" i="65" s="1"/>
  <c r="N106" i="65"/>
  <c r="M106" i="65"/>
  <c r="AA106" i="65" s="1"/>
  <c r="Y105" i="65"/>
  <c r="X105" i="65"/>
  <c r="V105" i="65"/>
  <c r="U105" i="65" s="1"/>
  <c r="K105" i="65" s="1"/>
  <c r="N105" i="65"/>
  <c r="M105" i="65"/>
  <c r="Y104" i="65"/>
  <c r="X104" i="65"/>
  <c r="V104" i="65"/>
  <c r="U104" i="65" s="1"/>
  <c r="K104" i="65" s="1"/>
  <c r="N104" i="65"/>
  <c r="M104" i="65"/>
  <c r="L104" i="65" s="1"/>
  <c r="Y103" i="65"/>
  <c r="X103" i="65"/>
  <c r="V103" i="65"/>
  <c r="U103" i="65" s="1"/>
  <c r="K103" i="65" s="1"/>
  <c r="N103" i="65"/>
  <c r="M103" i="65"/>
  <c r="L103" i="65" s="1"/>
  <c r="Y102" i="65"/>
  <c r="X102" i="65"/>
  <c r="V102" i="65"/>
  <c r="U102" i="65" s="1"/>
  <c r="K102" i="65" s="1"/>
  <c r="N102" i="65"/>
  <c r="M102" i="65"/>
  <c r="AA102" i="65" s="1"/>
  <c r="Y101" i="65"/>
  <c r="X101" i="65"/>
  <c r="V101" i="65"/>
  <c r="U101" i="65" s="1"/>
  <c r="K101" i="65" s="1"/>
  <c r="N101" i="65"/>
  <c r="M101" i="65"/>
  <c r="L101" i="65" s="1"/>
  <c r="Y100" i="65"/>
  <c r="X100" i="65"/>
  <c r="V100" i="65"/>
  <c r="U100" i="65" s="1"/>
  <c r="K100" i="65" s="1"/>
  <c r="N100" i="65"/>
  <c r="M100" i="65"/>
  <c r="Y99" i="65"/>
  <c r="X99" i="65"/>
  <c r="V99" i="65"/>
  <c r="U99" i="65" s="1"/>
  <c r="K99" i="65" s="1"/>
  <c r="N99" i="65"/>
  <c r="M99" i="65"/>
  <c r="Y98" i="65"/>
  <c r="X98" i="65"/>
  <c r="V98" i="65"/>
  <c r="U98" i="65" s="1"/>
  <c r="K98" i="65" s="1"/>
  <c r="N98" i="65"/>
  <c r="M98" i="65"/>
  <c r="Y97" i="65"/>
  <c r="X97" i="65"/>
  <c r="V97" i="65"/>
  <c r="U97" i="65" s="1"/>
  <c r="K97" i="65" s="1"/>
  <c r="N97" i="65"/>
  <c r="M97" i="65"/>
  <c r="AA97" i="65" s="1"/>
  <c r="Y96" i="65"/>
  <c r="X96" i="65"/>
  <c r="V96" i="65"/>
  <c r="U96" i="65" s="1"/>
  <c r="K96" i="65" s="1"/>
  <c r="N96" i="65"/>
  <c r="M96" i="65"/>
  <c r="Y95" i="65"/>
  <c r="X95" i="65"/>
  <c r="V95" i="65"/>
  <c r="U95" i="65" s="1"/>
  <c r="K95" i="65" s="1"/>
  <c r="N95" i="65"/>
  <c r="M95" i="65"/>
  <c r="Y94" i="65"/>
  <c r="X94" i="65"/>
  <c r="V94" i="65"/>
  <c r="U94" i="65" s="1"/>
  <c r="K94" i="65" s="1"/>
  <c r="N94" i="65"/>
  <c r="M94" i="65"/>
  <c r="L94" i="65"/>
  <c r="Y93" i="65"/>
  <c r="X93" i="65"/>
  <c r="V93" i="65"/>
  <c r="U93" i="65" s="1"/>
  <c r="K93" i="65" s="1"/>
  <c r="N93" i="65"/>
  <c r="L93" i="65" s="1"/>
  <c r="M93" i="65"/>
  <c r="Y92" i="65"/>
  <c r="X92" i="65"/>
  <c r="V92" i="65"/>
  <c r="U92" i="65" s="1"/>
  <c r="K92" i="65" s="1"/>
  <c r="N92" i="65"/>
  <c r="M92" i="65"/>
  <c r="AA92" i="65" s="1"/>
  <c r="Y91" i="65"/>
  <c r="X91" i="65"/>
  <c r="V91" i="65"/>
  <c r="U91" i="65" s="1"/>
  <c r="K91" i="65" s="1"/>
  <c r="N91" i="65"/>
  <c r="M91" i="65"/>
  <c r="Y90" i="65"/>
  <c r="X90" i="65"/>
  <c r="V90" i="65"/>
  <c r="U90" i="65" s="1"/>
  <c r="K90" i="65" s="1"/>
  <c r="N90" i="65"/>
  <c r="M90" i="65"/>
  <c r="Y89" i="65"/>
  <c r="X89" i="65"/>
  <c r="V89" i="65"/>
  <c r="U89" i="65" s="1"/>
  <c r="K89" i="65" s="1"/>
  <c r="N89" i="65"/>
  <c r="L89" i="65" s="1"/>
  <c r="M89" i="65"/>
  <c r="Y88" i="65"/>
  <c r="X88" i="65"/>
  <c r="V88" i="65"/>
  <c r="U88" i="65" s="1"/>
  <c r="K88" i="65" s="1"/>
  <c r="N88" i="65"/>
  <c r="M88" i="65"/>
  <c r="AA88" i="65" s="1"/>
  <c r="Y87" i="65"/>
  <c r="X87" i="65"/>
  <c r="V87" i="65"/>
  <c r="U87" i="65" s="1"/>
  <c r="K87" i="65" s="1"/>
  <c r="N87" i="65"/>
  <c r="M87" i="65"/>
  <c r="L87" i="65" s="1"/>
  <c r="Y86" i="65"/>
  <c r="X86" i="65"/>
  <c r="V86" i="65"/>
  <c r="U86" i="65" s="1"/>
  <c r="K86" i="65" s="1"/>
  <c r="N86" i="65"/>
  <c r="M86" i="65"/>
  <c r="Y85" i="65"/>
  <c r="X85" i="65"/>
  <c r="V85" i="65"/>
  <c r="U85" i="65" s="1"/>
  <c r="K85" i="65" s="1"/>
  <c r="N85" i="65"/>
  <c r="M85" i="65"/>
  <c r="Y84" i="65"/>
  <c r="X84" i="65"/>
  <c r="V84" i="65"/>
  <c r="U84" i="65" s="1"/>
  <c r="K84" i="65" s="1"/>
  <c r="N84" i="65"/>
  <c r="L84" i="65" s="1"/>
  <c r="M84" i="65"/>
  <c r="Y83" i="65"/>
  <c r="X83" i="65"/>
  <c r="V83" i="65"/>
  <c r="U83" i="65" s="1"/>
  <c r="K83" i="65" s="1"/>
  <c r="N83" i="65"/>
  <c r="M83" i="65"/>
  <c r="Y82" i="65"/>
  <c r="X82" i="65"/>
  <c r="V82" i="65"/>
  <c r="U82" i="65" s="1"/>
  <c r="K82" i="65" s="1"/>
  <c r="N82" i="65"/>
  <c r="M82" i="65"/>
  <c r="Y81" i="65"/>
  <c r="X81" i="65"/>
  <c r="V81" i="65"/>
  <c r="U81" i="65" s="1"/>
  <c r="K81" i="65" s="1"/>
  <c r="N81" i="65"/>
  <c r="M81" i="65"/>
  <c r="L81" i="65" s="1"/>
  <c r="Y80" i="65"/>
  <c r="X80" i="65"/>
  <c r="V80" i="65"/>
  <c r="U80" i="65" s="1"/>
  <c r="K80" i="65" s="1"/>
  <c r="N80" i="65"/>
  <c r="M80" i="65"/>
  <c r="AA80" i="65" s="1"/>
  <c r="Y79" i="65"/>
  <c r="X79" i="65"/>
  <c r="V79" i="65"/>
  <c r="U79" i="65" s="1"/>
  <c r="K79" i="65" s="1"/>
  <c r="N79" i="65"/>
  <c r="M79" i="65"/>
  <c r="Y78" i="65"/>
  <c r="X78" i="65"/>
  <c r="V78" i="65"/>
  <c r="U78" i="65" s="1"/>
  <c r="K78" i="65" s="1"/>
  <c r="N78" i="65"/>
  <c r="M78" i="65"/>
  <c r="Y77" i="65"/>
  <c r="X77" i="65"/>
  <c r="V77" i="65"/>
  <c r="U77" i="65" s="1"/>
  <c r="K77" i="65" s="1"/>
  <c r="N77" i="65"/>
  <c r="M77" i="65"/>
  <c r="L77" i="65" s="1"/>
  <c r="Y76" i="65"/>
  <c r="X76" i="65"/>
  <c r="V76" i="65"/>
  <c r="U76" i="65" s="1"/>
  <c r="K76" i="65" s="1"/>
  <c r="N76" i="65"/>
  <c r="M76" i="65"/>
  <c r="L76" i="65" s="1"/>
  <c r="Y75" i="65"/>
  <c r="X75" i="65"/>
  <c r="V75" i="65"/>
  <c r="U75" i="65" s="1"/>
  <c r="K75" i="65" s="1"/>
  <c r="N75" i="65"/>
  <c r="M75" i="65"/>
  <c r="AA75" i="65" s="1"/>
  <c r="Y74" i="65"/>
  <c r="X74" i="65"/>
  <c r="V74" i="65"/>
  <c r="U74" i="65" s="1"/>
  <c r="K74" i="65" s="1"/>
  <c r="N74" i="65"/>
  <c r="M74" i="65"/>
  <c r="Y73" i="65"/>
  <c r="X73" i="65"/>
  <c r="V73" i="65"/>
  <c r="U73" i="65" s="1"/>
  <c r="K73" i="65" s="1"/>
  <c r="N73" i="65"/>
  <c r="M73" i="65"/>
  <c r="Y72" i="65"/>
  <c r="X72" i="65"/>
  <c r="V72" i="65"/>
  <c r="U72" i="65" s="1"/>
  <c r="K72" i="65" s="1"/>
  <c r="N72" i="65"/>
  <c r="M72" i="65"/>
  <c r="Y71" i="65"/>
  <c r="X71" i="65"/>
  <c r="V71" i="65"/>
  <c r="U71" i="65" s="1"/>
  <c r="K71" i="65" s="1"/>
  <c r="N71" i="65"/>
  <c r="M71" i="65"/>
  <c r="Y70" i="65"/>
  <c r="X70" i="65"/>
  <c r="V70" i="65"/>
  <c r="U70" i="65" s="1"/>
  <c r="K70" i="65" s="1"/>
  <c r="N70" i="65"/>
  <c r="M70" i="65"/>
  <c r="Y69" i="65"/>
  <c r="X69" i="65"/>
  <c r="V69" i="65"/>
  <c r="U69" i="65" s="1"/>
  <c r="K69" i="65" s="1"/>
  <c r="N69" i="65"/>
  <c r="M69" i="65"/>
  <c r="Y68" i="65"/>
  <c r="X68" i="65"/>
  <c r="V68" i="65"/>
  <c r="U68" i="65" s="1"/>
  <c r="K68" i="65" s="1"/>
  <c r="N68" i="65"/>
  <c r="M68" i="65"/>
  <c r="L68" i="65" s="1"/>
  <c r="Y67" i="65"/>
  <c r="X67" i="65"/>
  <c r="V67" i="65"/>
  <c r="U67" i="65" s="1"/>
  <c r="K67" i="65" s="1"/>
  <c r="N67" i="65"/>
  <c r="M67" i="65"/>
  <c r="AA67" i="65" s="1"/>
  <c r="Y66" i="65"/>
  <c r="X66" i="65"/>
  <c r="V66" i="65"/>
  <c r="U66" i="65" s="1"/>
  <c r="K66" i="65" s="1"/>
  <c r="N66" i="65"/>
  <c r="M66" i="65"/>
  <c r="AA66" i="65" s="1"/>
  <c r="Y65" i="65"/>
  <c r="X65" i="65"/>
  <c r="V65" i="65"/>
  <c r="U65" i="65" s="1"/>
  <c r="K65" i="65" s="1"/>
  <c r="N65" i="65"/>
  <c r="M65" i="65"/>
  <c r="Y64" i="65"/>
  <c r="X64" i="65"/>
  <c r="V64" i="65"/>
  <c r="U64" i="65" s="1"/>
  <c r="K64" i="65" s="1"/>
  <c r="N64" i="65"/>
  <c r="M64" i="65"/>
  <c r="L64" i="65" s="1"/>
  <c r="Y63" i="65"/>
  <c r="X63" i="65"/>
  <c r="V63" i="65"/>
  <c r="U63" i="65" s="1"/>
  <c r="K63" i="65" s="1"/>
  <c r="N63" i="65"/>
  <c r="M63" i="65"/>
  <c r="AA63" i="65" s="1"/>
  <c r="Y62" i="65"/>
  <c r="X62" i="65"/>
  <c r="V62" i="65"/>
  <c r="U62" i="65" s="1"/>
  <c r="K62" i="65" s="1"/>
  <c r="N62" i="65"/>
  <c r="M62" i="65"/>
  <c r="AA62" i="65" s="1"/>
  <c r="Y61" i="65"/>
  <c r="X61" i="65"/>
  <c r="V61" i="65"/>
  <c r="U61" i="65" s="1"/>
  <c r="K61" i="65" s="1"/>
  <c r="N61" i="65"/>
  <c r="M61" i="65"/>
  <c r="L61" i="65" s="1"/>
  <c r="Y60" i="65"/>
  <c r="X60" i="65"/>
  <c r="V60" i="65"/>
  <c r="U60" i="65" s="1"/>
  <c r="K60" i="65" s="1"/>
  <c r="N60" i="65"/>
  <c r="M60" i="65"/>
  <c r="Y59" i="65"/>
  <c r="X59" i="65"/>
  <c r="V59" i="65"/>
  <c r="U59" i="65" s="1"/>
  <c r="K59" i="65" s="1"/>
  <c r="N59" i="65"/>
  <c r="M59" i="65"/>
  <c r="Y58" i="65"/>
  <c r="X58" i="65"/>
  <c r="V58" i="65"/>
  <c r="U58" i="65" s="1"/>
  <c r="K58" i="65" s="1"/>
  <c r="N58" i="65"/>
  <c r="L58" i="65" s="1"/>
  <c r="M58" i="65"/>
  <c r="Y57" i="65"/>
  <c r="X57" i="65"/>
  <c r="V57" i="65"/>
  <c r="U57" i="65" s="1"/>
  <c r="K57" i="65" s="1"/>
  <c r="N57" i="65"/>
  <c r="M57" i="65"/>
  <c r="Y56" i="65"/>
  <c r="X56" i="65"/>
  <c r="V56" i="65"/>
  <c r="U56" i="65" s="1"/>
  <c r="K56" i="65" s="1"/>
  <c r="N56" i="65"/>
  <c r="M56" i="65"/>
  <c r="Y55" i="65"/>
  <c r="X55" i="65"/>
  <c r="V55" i="65"/>
  <c r="U55" i="65" s="1"/>
  <c r="K55" i="65" s="1"/>
  <c r="N55" i="65"/>
  <c r="M55" i="65"/>
  <c r="L55" i="65" s="1"/>
  <c r="Y54" i="65"/>
  <c r="X54" i="65"/>
  <c r="V54" i="65"/>
  <c r="U54" i="65" s="1"/>
  <c r="K54" i="65" s="1"/>
  <c r="N54" i="65"/>
  <c r="M54" i="65"/>
  <c r="AA54" i="65" s="1"/>
  <c r="Y53" i="65"/>
  <c r="X53" i="65"/>
  <c r="V53" i="65"/>
  <c r="U53" i="65" s="1"/>
  <c r="K53" i="65" s="1"/>
  <c r="N53" i="65"/>
  <c r="M53" i="65"/>
  <c r="Y52" i="65"/>
  <c r="X52" i="65"/>
  <c r="V52" i="65"/>
  <c r="U52" i="65" s="1"/>
  <c r="K52" i="65" s="1"/>
  <c r="N52" i="65"/>
  <c r="M52" i="65"/>
  <c r="Y51" i="65"/>
  <c r="X51" i="65"/>
  <c r="V51" i="65"/>
  <c r="U51" i="65" s="1"/>
  <c r="K51" i="65" s="1"/>
  <c r="N51" i="65"/>
  <c r="M51" i="65"/>
  <c r="Y50" i="65"/>
  <c r="X50" i="65"/>
  <c r="V50" i="65"/>
  <c r="U50" i="65" s="1"/>
  <c r="K50" i="65" s="1"/>
  <c r="N50" i="65"/>
  <c r="M50" i="65"/>
  <c r="AA50" i="65" s="1"/>
  <c r="Y49" i="65"/>
  <c r="X49" i="65"/>
  <c r="V49" i="65"/>
  <c r="U49" i="65" s="1"/>
  <c r="K49" i="65" s="1"/>
  <c r="N49" i="65"/>
  <c r="M49" i="65"/>
  <c r="L49" i="65" s="1"/>
  <c r="Y48" i="65"/>
  <c r="X48" i="65"/>
  <c r="V48" i="65"/>
  <c r="U48" i="65" s="1"/>
  <c r="K48" i="65" s="1"/>
  <c r="N48" i="65"/>
  <c r="M48" i="65"/>
  <c r="Y47" i="65"/>
  <c r="X47" i="65"/>
  <c r="V47" i="65"/>
  <c r="U47" i="65" s="1"/>
  <c r="K47" i="65" s="1"/>
  <c r="N47" i="65"/>
  <c r="M47" i="65"/>
  <c r="L47" i="65"/>
  <c r="Y46" i="65"/>
  <c r="X46" i="65"/>
  <c r="V46" i="65"/>
  <c r="U46" i="65" s="1"/>
  <c r="K46" i="65" s="1"/>
  <c r="N46" i="65"/>
  <c r="M46" i="65"/>
  <c r="AA46" i="65" s="1"/>
  <c r="Y45" i="65"/>
  <c r="X45" i="65"/>
  <c r="V45" i="65"/>
  <c r="U45" i="65" s="1"/>
  <c r="K45" i="65" s="1"/>
  <c r="N45" i="65"/>
  <c r="M45" i="65"/>
  <c r="Y44" i="65"/>
  <c r="X44" i="65"/>
  <c r="V44" i="65"/>
  <c r="U44" i="65" s="1"/>
  <c r="K44" i="65" s="1"/>
  <c r="N44" i="65"/>
  <c r="M44" i="65"/>
  <c r="Y43" i="65"/>
  <c r="X43" i="65"/>
  <c r="V43" i="65"/>
  <c r="U43" i="65" s="1"/>
  <c r="K43" i="65" s="1"/>
  <c r="N43" i="65"/>
  <c r="M43" i="65"/>
  <c r="Y42" i="65"/>
  <c r="X42" i="65"/>
  <c r="V42" i="65"/>
  <c r="U42" i="65" s="1"/>
  <c r="K42" i="65" s="1"/>
  <c r="N42" i="65"/>
  <c r="M42" i="65"/>
  <c r="Y41" i="65"/>
  <c r="X41" i="65"/>
  <c r="V41" i="65"/>
  <c r="U41" i="65" s="1"/>
  <c r="K41" i="65" s="1"/>
  <c r="N41" i="65"/>
  <c r="M41" i="65"/>
  <c r="Y40" i="65"/>
  <c r="X40" i="65"/>
  <c r="V40" i="65"/>
  <c r="U40" i="65" s="1"/>
  <c r="K40" i="65" s="1"/>
  <c r="N40" i="65"/>
  <c r="M40" i="65"/>
  <c r="AA40" i="65" s="1"/>
  <c r="Y39" i="65"/>
  <c r="X39" i="65"/>
  <c r="V39" i="65"/>
  <c r="U39" i="65" s="1"/>
  <c r="K39" i="65" s="1"/>
  <c r="N39" i="65"/>
  <c r="M39" i="65"/>
  <c r="Y38" i="65"/>
  <c r="X38" i="65"/>
  <c r="V38" i="65"/>
  <c r="U38" i="65" s="1"/>
  <c r="K38" i="65" s="1"/>
  <c r="N38" i="65"/>
  <c r="M38" i="65"/>
  <c r="AA38" i="65" s="1"/>
  <c r="Y37" i="65"/>
  <c r="X37" i="65"/>
  <c r="V37" i="65"/>
  <c r="U37" i="65" s="1"/>
  <c r="K37" i="65" s="1"/>
  <c r="N37" i="65"/>
  <c r="M37" i="65"/>
  <c r="Y36" i="65"/>
  <c r="X36" i="65"/>
  <c r="V36" i="65"/>
  <c r="U36" i="65" s="1"/>
  <c r="K36" i="65" s="1"/>
  <c r="N36" i="65"/>
  <c r="M36" i="65"/>
  <c r="Y35" i="65"/>
  <c r="X35" i="65"/>
  <c r="V35" i="65"/>
  <c r="U35" i="65" s="1"/>
  <c r="K35" i="65" s="1"/>
  <c r="N35" i="65"/>
  <c r="M35" i="65"/>
  <c r="Y34" i="65"/>
  <c r="X34" i="65"/>
  <c r="V34" i="65"/>
  <c r="U34" i="65" s="1"/>
  <c r="K34" i="65" s="1"/>
  <c r="N34" i="65"/>
  <c r="M34" i="65"/>
  <c r="Y33" i="65"/>
  <c r="X33" i="65"/>
  <c r="V33" i="65"/>
  <c r="U33" i="65" s="1"/>
  <c r="K33" i="65" s="1"/>
  <c r="N33" i="65"/>
  <c r="M33" i="65"/>
  <c r="Y32" i="65"/>
  <c r="X32" i="65"/>
  <c r="V32" i="65"/>
  <c r="U32" i="65" s="1"/>
  <c r="K32" i="65" s="1"/>
  <c r="N32" i="65"/>
  <c r="M32" i="65"/>
  <c r="AA32" i="65" s="1"/>
  <c r="V31" i="65"/>
  <c r="N31" i="65"/>
  <c r="M31" i="65"/>
  <c r="I24" i="65"/>
  <c r="I37" i="73" s="1"/>
  <c r="Y16" i="65"/>
  <c r="X16" i="65"/>
  <c r="AB124" i="65" l="1"/>
  <c r="Z124" i="65" s="1"/>
  <c r="AB40" i="65"/>
  <c r="Z40" i="65" s="1"/>
  <c r="AB66" i="65"/>
  <c r="Z66" i="65" s="1"/>
  <c r="AB92" i="65"/>
  <c r="Z92" i="65" s="1"/>
  <c r="AB106" i="65"/>
  <c r="Z106" i="65" s="1"/>
  <c r="AB122" i="65"/>
  <c r="Z122" i="65" s="1"/>
  <c r="L52" i="65"/>
  <c r="AA73" i="65"/>
  <c r="AA78" i="65"/>
  <c r="L99" i="65"/>
  <c r="AA115" i="65"/>
  <c r="AB54" i="65"/>
  <c r="Z54" i="65" s="1"/>
  <c r="AB108" i="65"/>
  <c r="Z108" i="65" s="1"/>
  <c r="AB38" i="65"/>
  <c r="Z38" i="65" s="1"/>
  <c r="Z62" i="65"/>
  <c r="AB62" i="65"/>
  <c r="Z88" i="65"/>
  <c r="AB88" i="65"/>
  <c r="L90" i="65"/>
  <c r="AB102" i="65"/>
  <c r="Z102" i="65" s="1"/>
  <c r="AB118" i="65"/>
  <c r="Z118" i="65" s="1"/>
  <c r="L60" i="65"/>
  <c r="L67" i="65"/>
  <c r="AA100" i="65"/>
  <c r="L107" i="65"/>
  <c r="L123" i="65"/>
  <c r="AA130" i="65"/>
  <c r="Z67" i="65"/>
  <c r="AB67" i="65"/>
  <c r="L39" i="65"/>
  <c r="L91" i="65"/>
  <c r="AA98" i="65"/>
  <c r="L105" i="65"/>
  <c r="AA114" i="65"/>
  <c r="L121" i="65"/>
  <c r="L128" i="65"/>
  <c r="Z80" i="65"/>
  <c r="AB80" i="65"/>
  <c r="Z75" i="65"/>
  <c r="AB75" i="65"/>
  <c r="Z97" i="65"/>
  <c r="AB97" i="65"/>
  <c r="AB50" i="65"/>
  <c r="Z50" i="65" s="1"/>
  <c r="AA57" i="65"/>
  <c r="AB46" i="65"/>
  <c r="Z46" i="65" s="1"/>
  <c r="AB107" i="65"/>
  <c r="Z107" i="65" s="1"/>
  <c r="AB116" i="65"/>
  <c r="Z116" i="65" s="1"/>
  <c r="Z32" i="65"/>
  <c r="AB32" i="65"/>
  <c r="AB63" i="65"/>
  <c r="Z63" i="65" s="1"/>
  <c r="L51" i="65"/>
  <c r="L56" i="65"/>
  <c r="AA70" i="65"/>
  <c r="L112" i="65"/>
  <c r="L119" i="65"/>
  <c r="L126" i="65"/>
  <c r="L31" i="65"/>
  <c r="AA36" i="65"/>
  <c r="AA44" i="65"/>
  <c r="AA47" i="65"/>
  <c r="AA53" i="65"/>
  <c r="L72" i="65"/>
  <c r="L80" i="65"/>
  <c r="AA83" i="65"/>
  <c r="L86" i="65"/>
  <c r="L95" i="65"/>
  <c r="AA113" i="65"/>
  <c r="AA69" i="65"/>
  <c r="L71" i="65"/>
  <c r="L74" i="65"/>
  <c r="AA79" i="65"/>
  <c r="L82" i="65"/>
  <c r="AA123" i="65"/>
  <c r="AA129" i="65"/>
  <c r="AA51" i="65"/>
  <c r="AA59" i="65"/>
  <c r="AA65" i="65"/>
  <c r="L96" i="65"/>
  <c r="AA99" i="65"/>
  <c r="L111" i="65"/>
  <c r="AA77" i="65"/>
  <c r="AA105" i="65"/>
  <c r="AA121" i="65"/>
  <c r="AA61" i="65"/>
  <c r="L33" i="65"/>
  <c r="L41" i="65"/>
  <c r="AA49" i="65"/>
  <c r="L54" i="65"/>
  <c r="L57" i="65"/>
  <c r="L63" i="65"/>
  <c r="L70" i="65"/>
  <c r="L73" i="65"/>
  <c r="L79" i="65"/>
  <c r="AA87" i="65"/>
  <c r="AA91" i="65"/>
  <c r="L98" i="65"/>
  <c r="L102" i="65"/>
  <c r="L106" i="65"/>
  <c r="L114" i="65"/>
  <c r="L118" i="65"/>
  <c r="L122" i="65"/>
  <c r="V22" i="65"/>
  <c r="U16" i="65" s="1"/>
  <c r="M18" i="65"/>
  <c r="N18" i="65" s="1"/>
  <c r="N21" i="65"/>
  <c r="AA31" i="65"/>
  <c r="AB31" i="65" s="1"/>
  <c r="L35" i="65"/>
  <c r="L43" i="65"/>
  <c r="L50" i="65"/>
  <c r="L53" i="65"/>
  <c r="L59" i="65"/>
  <c r="L66" i="65"/>
  <c r="L69" i="65"/>
  <c r="L75" i="65"/>
  <c r="L83" i="65"/>
  <c r="AA86" i="65"/>
  <c r="AA90" i="65"/>
  <c r="AA94" i="65"/>
  <c r="L97" i="65"/>
  <c r="AA110" i="65"/>
  <c r="L113" i="65"/>
  <c r="AA126" i="65"/>
  <c r="AA81" i="65"/>
  <c r="AA37" i="65"/>
  <c r="L45" i="65"/>
  <c r="L62" i="65"/>
  <c r="L65" i="65"/>
  <c r="L78" i="65"/>
  <c r="AA89" i="65"/>
  <c r="AA93" i="65"/>
  <c r="AA104" i="65"/>
  <c r="AA109" i="65"/>
  <c r="AA120" i="65"/>
  <c r="AA125" i="65"/>
  <c r="AA34" i="65"/>
  <c r="AA42" i="65"/>
  <c r="AA48" i="65"/>
  <c r="AA55" i="65"/>
  <c r="AA58" i="65"/>
  <c r="AA71" i="65"/>
  <c r="AA74" i="65"/>
  <c r="L85" i="65"/>
  <c r="L88" i="65"/>
  <c r="L92" i="65"/>
  <c r="AA96" i="65"/>
  <c r="L100" i="65"/>
  <c r="L108" i="65"/>
  <c r="AA112" i="65"/>
  <c r="L116" i="65"/>
  <c r="L124" i="65"/>
  <c r="AA128" i="65"/>
  <c r="AA35" i="65"/>
  <c r="AA39" i="65"/>
  <c r="AA41" i="65"/>
  <c r="AA43" i="65"/>
  <c r="AA56" i="65"/>
  <c r="AA64" i="65"/>
  <c r="AA72" i="65"/>
  <c r="AA82" i="65"/>
  <c r="AA85" i="65"/>
  <c r="AA95" i="65"/>
  <c r="AA111" i="65"/>
  <c r="AA127" i="65"/>
  <c r="AA33" i="65"/>
  <c r="AA45" i="65"/>
  <c r="L32" i="65"/>
  <c r="L34" i="65"/>
  <c r="L36" i="65"/>
  <c r="L38" i="65"/>
  <c r="L40" i="65"/>
  <c r="L42" i="65"/>
  <c r="L44" i="65"/>
  <c r="L46" i="65"/>
  <c r="AA84" i="65"/>
  <c r="L129" i="65"/>
  <c r="AA52" i="65"/>
  <c r="AA60" i="65"/>
  <c r="AA68" i="65"/>
  <c r="AA76" i="65"/>
  <c r="AA103" i="65"/>
  <c r="AA119" i="65"/>
  <c r="L37" i="65"/>
  <c r="L48" i="65"/>
  <c r="AA101" i="65"/>
  <c r="AA117" i="65"/>
  <c r="L130" i="65"/>
  <c r="AB60" i="65" l="1"/>
  <c r="Z60" i="65" s="1"/>
  <c r="AB89" i="65"/>
  <c r="Z89" i="65" s="1"/>
  <c r="AB69" i="65"/>
  <c r="Z69" i="65" s="1"/>
  <c r="AB52" i="65"/>
  <c r="Z52" i="65" s="1"/>
  <c r="AB35" i="65"/>
  <c r="Z35" i="65" s="1"/>
  <c r="AB55" i="65"/>
  <c r="Z55" i="65" s="1"/>
  <c r="AB70" i="65"/>
  <c r="Z70" i="65" s="1"/>
  <c r="AB117" i="65"/>
  <c r="Z117" i="65" s="1"/>
  <c r="AB59" i="65"/>
  <c r="Z59" i="65" s="1"/>
  <c r="AB57" i="65"/>
  <c r="Z57" i="65" s="1"/>
  <c r="AB101" i="65"/>
  <c r="Z101" i="65" s="1"/>
  <c r="AB85" i="65"/>
  <c r="Z85" i="65" s="1"/>
  <c r="AB42" i="65"/>
  <c r="Z42" i="65" s="1"/>
  <c r="AB49" i="65"/>
  <c r="Z49" i="65" s="1"/>
  <c r="AB98" i="65"/>
  <c r="Z98" i="65" s="1"/>
  <c r="AB82" i="65"/>
  <c r="Z82" i="65" s="1"/>
  <c r="AB81" i="65"/>
  <c r="Z81" i="65" s="1"/>
  <c r="AB129" i="65"/>
  <c r="Z129" i="65" s="1"/>
  <c r="AB72" i="65"/>
  <c r="Z72" i="65" s="1"/>
  <c r="AB125" i="65"/>
  <c r="Z125" i="65" s="1"/>
  <c r="AB126" i="65"/>
  <c r="Z126" i="65" s="1"/>
  <c r="AB123" i="65"/>
  <c r="Z123" i="65" s="1"/>
  <c r="AB53" i="65"/>
  <c r="Z53" i="65" s="1"/>
  <c r="AB115" i="65"/>
  <c r="Z115" i="65" s="1"/>
  <c r="AB74" i="65"/>
  <c r="Z74" i="65" s="1"/>
  <c r="AB90" i="65"/>
  <c r="Z90" i="65" s="1"/>
  <c r="AB33" i="65"/>
  <c r="Z33" i="65" s="1"/>
  <c r="AB113" i="65"/>
  <c r="Z113" i="65" s="1"/>
  <c r="AB100" i="65"/>
  <c r="Z100" i="65" s="1"/>
  <c r="AB127" i="65"/>
  <c r="Z127" i="65" s="1"/>
  <c r="AB128" i="65"/>
  <c r="Z128" i="65" s="1"/>
  <c r="AB111" i="65"/>
  <c r="Z111" i="65" s="1"/>
  <c r="AB65" i="65"/>
  <c r="Z65" i="65" s="1"/>
  <c r="AB114" i="65"/>
  <c r="Z114" i="65" s="1"/>
  <c r="AB48" i="65"/>
  <c r="Z48" i="65" s="1"/>
  <c r="AB83" i="65"/>
  <c r="Z83" i="65" s="1"/>
  <c r="AB112" i="65"/>
  <c r="Z112" i="65" s="1"/>
  <c r="AB37" i="65"/>
  <c r="Z37" i="65" s="1"/>
  <c r="AB51" i="65"/>
  <c r="Z51" i="65" s="1"/>
  <c r="AB34" i="65"/>
  <c r="Z34" i="65" s="1"/>
  <c r="AB119" i="65"/>
  <c r="Z119" i="65" s="1"/>
  <c r="AB64" i="65"/>
  <c r="Z64" i="65" s="1"/>
  <c r="AB96" i="65"/>
  <c r="Z96" i="65" s="1"/>
  <c r="AB120" i="65"/>
  <c r="Z120" i="65" s="1"/>
  <c r="AB61" i="65"/>
  <c r="Z61" i="65" s="1"/>
  <c r="AB47" i="65"/>
  <c r="Z47" i="65" s="1"/>
  <c r="AB39" i="65"/>
  <c r="Z39" i="65" s="1"/>
  <c r="AB71" i="65"/>
  <c r="Z71" i="65" s="1"/>
  <c r="AB99" i="65"/>
  <c r="Z99" i="65" s="1"/>
  <c r="AB58" i="65"/>
  <c r="Z58" i="65" s="1"/>
  <c r="AB84" i="65"/>
  <c r="Z84" i="65" s="1"/>
  <c r="AB95" i="65"/>
  <c r="Z95" i="65" s="1"/>
  <c r="AB103" i="65"/>
  <c r="Z103" i="65" s="1"/>
  <c r="AB56" i="65"/>
  <c r="Z56" i="65" s="1"/>
  <c r="AB109" i="65"/>
  <c r="Z109" i="65" s="1"/>
  <c r="AB110" i="65"/>
  <c r="Z110" i="65" s="1"/>
  <c r="AB91" i="65"/>
  <c r="Z91" i="65" s="1"/>
  <c r="AB121" i="65"/>
  <c r="Z121" i="65" s="1"/>
  <c r="AB79" i="65"/>
  <c r="Z79" i="65" s="1"/>
  <c r="AB44" i="65"/>
  <c r="Z44" i="65" s="1"/>
  <c r="AB78" i="65"/>
  <c r="Z78" i="65" s="1"/>
  <c r="AB87" i="65"/>
  <c r="Z87" i="65" s="1"/>
  <c r="AB45" i="65"/>
  <c r="Z45" i="65" s="1"/>
  <c r="AB86" i="65"/>
  <c r="Z86" i="65" s="1"/>
  <c r="AB76" i="65"/>
  <c r="Z76" i="65" s="1"/>
  <c r="AB43" i="65"/>
  <c r="Z43" i="65" s="1"/>
  <c r="AB104" i="65"/>
  <c r="Z104" i="65" s="1"/>
  <c r="AB105" i="65"/>
  <c r="Z105" i="65" s="1"/>
  <c r="AB36" i="65"/>
  <c r="Z36" i="65" s="1"/>
  <c r="AB130" i="65"/>
  <c r="Z130" i="65" s="1"/>
  <c r="AB73" i="65"/>
  <c r="Z73" i="65" s="1"/>
  <c r="AB68" i="65"/>
  <c r="Z68" i="65" s="1"/>
  <c r="AB41" i="65"/>
  <c r="Z41" i="65" s="1"/>
  <c r="AB93" i="65"/>
  <c r="Z93" i="65" s="1"/>
  <c r="AB94" i="65"/>
  <c r="Z94" i="65" s="1"/>
  <c r="AB77" i="65"/>
  <c r="Z77" i="65" s="1"/>
  <c r="Z31" i="65"/>
  <c r="Y31" i="65"/>
  <c r="W112" i="65"/>
  <c r="W81" i="65"/>
  <c r="W48" i="65"/>
  <c r="W59" i="65"/>
  <c r="W116" i="65"/>
  <c r="W79" i="65"/>
  <c r="W130" i="65"/>
  <c r="W125" i="65"/>
  <c r="W75" i="65"/>
  <c r="W114" i="65"/>
  <c r="W103" i="65"/>
  <c r="W46" i="65"/>
  <c r="W65" i="65"/>
  <c r="W50" i="65"/>
  <c r="W41" i="65"/>
  <c r="R131" i="65"/>
  <c r="W107" i="65"/>
  <c r="W118" i="65"/>
  <c r="W67" i="65"/>
  <c r="W44" i="65"/>
  <c r="W62" i="65"/>
  <c r="W74" i="65"/>
  <c r="W43" i="65"/>
  <c r="W77" i="65"/>
  <c r="W80" i="65"/>
  <c r="W86" i="65"/>
  <c r="W33" i="65"/>
  <c r="W110" i="65"/>
  <c r="W96" i="65"/>
  <c r="W98" i="65"/>
  <c r="W100" i="65"/>
  <c r="W109" i="65"/>
  <c r="W42" i="65"/>
  <c r="W92" i="65"/>
  <c r="W52" i="65"/>
  <c r="W113" i="65"/>
  <c r="W35" i="65"/>
  <c r="W76" i="65"/>
  <c r="W39" i="65"/>
  <c r="W97" i="65"/>
  <c r="W47" i="65"/>
  <c r="W73" i="65"/>
  <c r="W127" i="65"/>
  <c r="W82" i="65"/>
  <c r="W102" i="65"/>
  <c r="W51" i="65"/>
  <c r="W122" i="65"/>
  <c r="W88" i="65"/>
  <c r="W124" i="65"/>
  <c r="W37" i="65"/>
  <c r="W72" i="65"/>
  <c r="W93" i="65"/>
  <c r="W129" i="65"/>
  <c r="W38" i="65"/>
  <c r="W63" i="65"/>
  <c r="W85" i="65"/>
  <c r="W119" i="65"/>
  <c r="W83" i="65"/>
  <c r="W121" i="65"/>
  <c r="W70" i="65"/>
  <c r="W111" i="65"/>
  <c r="W40" i="65"/>
  <c r="W45" i="65"/>
  <c r="W115" i="65"/>
  <c r="W71" i="65"/>
  <c r="W31" i="65"/>
  <c r="W64" i="65"/>
  <c r="W91" i="65"/>
  <c r="W120" i="65"/>
  <c r="W36" i="65"/>
  <c r="W106" i="65"/>
  <c r="W55" i="65"/>
  <c r="W126" i="65"/>
  <c r="W58" i="65"/>
  <c r="W69" i="65"/>
  <c r="W105" i="65"/>
  <c r="W60" i="65"/>
  <c r="W95" i="65"/>
  <c r="W94" i="65"/>
  <c r="M20" i="65"/>
  <c r="N20" i="65"/>
  <c r="E12" i="73" s="1"/>
  <c r="W56" i="65"/>
  <c r="W89" i="65"/>
  <c r="W104" i="65"/>
  <c r="W34" i="65"/>
  <c r="W78" i="65"/>
  <c r="W117" i="65"/>
  <c r="W66" i="65"/>
  <c r="W90" i="65"/>
  <c r="W57" i="65"/>
  <c r="W108" i="65"/>
  <c r="W128" i="65"/>
  <c r="W99" i="65"/>
  <c r="W123" i="65"/>
  <c r="W49" i="65"/>
  <c r="W87" i="65"/>
  <c r="W32" i="65"/>
  <c r="W68" i="65"/>
  <c r="W101" i="65"/>
  <c r="W53" i="65"/>
  <c r="W84" i="65"/>
  <c r="W54" i="65"/>
  <c r="W61" i="65"/>
  <c r="U31" i="65" l="1"/>
  <c r="K31" i="65" l="1"/>
  <c r="G5" i="74"/>
</calcChain>
</file>

<file path=xl/sharedStrings.xml><?xml version="1.0" encoding="utf-8"?>
<sst xmlns="http://schemas.openxmlformats.org/spreadsheetml/2006/main" count="1291" uniqueCount="784">
  <si>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</si>
  <si>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</si>
  <si>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</si>
  <si>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</si>
  <si>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</si>
  <si>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</si>
  <si>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</si>
  <si>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</si>
  <si>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</si>
  <si>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</si>
  <si>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</si>
  <si>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</si>
  <si>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</si>
  <si>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</si>
  <si>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</si>
  <si>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t>
    <phoneticPr fontId="2"/>
  </si>
  <si>
    <t>０１</t>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</si>
  <si>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</si>
  <si>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</si>
  <si>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</si>
  <si>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</si>
  <si>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連絡先</t>
    <rPh sb="0" eb="3">
      <t>レンラクサキ</t>
    </rPh>
    <phoneticPr fontId="2"/>
  </si>
  <si>
    <t>メールアドレス</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</si>
  <si>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</si>
  <si>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</si>
  <si>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</si>
  <si>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</si>
  <si>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昭和</t>
    <rPh sb="0" eb="2">
      <t>ショウワ</t>
    </rPh>
    <phoneticPr fontId="2"/>
  </si>
  <si>
    <t>月</t>
    <rPh sb="0" eb="1">
      <t>ツキ</t>
    </rPh>
    <phoneticPr fontId="2"/>
  </si>
  <si>
    <t>新規</t>
    <rPh sb="0" eb="2">
      <t>シンキ</t>
    </rPh>
    <phoneticPr fontId="2"/>
  </si>
  <si>
    <t>04</t>
    <phoneticPr fontId="2"/>
  </si>
  <si>
    <t>06</t>
    <phoneticPr fontId="2"/>
  </si>
  <si>
    <t>日</t>
    <rPh sb="0" eb="1">
      <t>ニチ</t>
    </rPh>
    <phoneticPr fontId="2"/>
  </si>
  <si>
    <t>更新</t>
    <rPh sb="0" eb="2">
      <t>コウシン</t>
    </rPh>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</si>
  <si>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</si>
  <si>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</si>
  <si>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</si>
  <si>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</si>
  <si>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</si>
  <si>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</si>
  <si>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</si>
  <si>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</si>
  <si>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</si>
  <si>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</si>
  <si>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</si>
  <si>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</si>
  <si>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</si>
  <si>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</si>
  <si>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</si>
  <si>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</si>
  <si>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</si>
  <si>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</si>
  <si>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</si>
  <si>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</si>
  <si>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</si>
  <si>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</si>
  <si>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</si>
  <si>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</si>
  <si>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</si>
  <si>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</si>
  <si>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</si>
  <si>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３</t>
    <phoneticPr fontId="2"/>
  </si>
  <si>
    <t>４</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</si>
  <si>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</si>
  <si>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</si>
  <si>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</si>
  <si>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</si>
  <si>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</si>
  <si>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</si>
  <si>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</si>
  <si>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</si>
  <si>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</si>
  <si>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</si>
  <si>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</si>
  <si>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</si>
  <si>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</si>
  <si>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</si>
  <si>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</si>
  <si>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</si>
  <si>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</si>
  <si>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</si>
  <si>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</si>
  <si>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</si>
  <si>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</si>
  <si>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</si>
  <si>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t>
    <rPh sb="1" eb="3">
      <t>ブッピン</t>
    </rPh>
    <rPh sb="4" eb="6">
      <t>エキム</t>
    </rPh>
    <rPh sb="6" eb="7">
      <t>トウ</t>
    </rPh>
    <phoneticPr fontId="19"/>
  </si>
  <si>
    <t>このシートでは、行や列の挿入、セルの挿入、分割、結合、数式の削除や改変は絶対にしないでください。</t>
    <rPh sb="8" eb="9">
      <t>ギョウ</t>
    </rPh>
    <rPh sb="10" eb="11">
      <t>レツ</t>
    </rPh>
    <rPh sb="12" eb="14">
      <t>ソウニュウ</t>
    </rPh>
    <rPh sb="18" eb="20">
      <t>ソウニュウ</t>
    </rPh>
    <rPh sb="21" eb="23">
      <t>ブンカツ</t>
    </rPh>
    <rPh sb="24" eb="26">
      <t>ケツゴウ</t>
    </rPh>
    <rPh sb="27" eb="29">
      <t>スウシキ</t>
    </rPh>
    <rPh sb="30" eb="32">
      <t>サクジョ</t>
    </rPh>
    <rPh sb="33" eb="35">
      <t>カイヘン</t>
    </rPh>
    <rPh sb="36" eb="38">
      <t>ゼッタイ</t>
    </rPh>
    <phoneticPr fontId="19"/>
  </si>
  <si>
    <t>このシートは、入力用シートです。印刷は不要です。入力した部分が、関係する様式に転記されるようになっています。</t>
    <rPh sb="7" eb="10">
      <t>ニュウリョクヨウ</t>
    </rPh>
    <rPh sb="16" eb="18">
      <t>インサツ</t>
    </rPh>
    <rPh sb="19" eb="21">
      <t>フヨウ</t>
    </rPh>
    <rPh sb="24" eb="26">
      <t>ニュウリョク</t>
    </rPh>
    <rPh sb="28" eb="30">
      <t>ブブン</t>
    </rPh>
    <rPh sb="32" eb="34">
      <t>カンケイ</t>
    </rPh>
    <rPh sb="36" eb="38">
      <t>ヨウシキ</t>
    </rPh>
    <rPh sb="39" eb="41">
      <t>テンキ</t>
    </rPh>
    <phoneticPr fontId="19"/>
  </si>
  <si>
    <t>黄色のセルは、直接入力</t>
    <rPh sb="0" eb="2">
      <t>キイロ</t>
    </rPh>
    <rPh sb="7" eb="9">
      <t>チョクセツ</t>
    </rPh>
    <rPh sb="9" eb="11">
      <t>ニュウリョク</t>
    </rPh>
    <phoneticPr fontId="19"/>
  </si>
  <si>
    <t>水色セルは、プルダウンから選択</t>
    <rPh sb="0" eb="2">
      <t>ミズイロ</t>
    </rPh>
    <rPh sb="13" eb="15">
      <t>センタク</t>
    </rPh>
    <phoneticPr fontId="19"/>
  </si>
  <si>
    <t>申請区分</t>
    <rPh sb="0" eb="2">
      <t>シンセイ</t>
    </rPh>
    <rPh sb="2" eb="4">
      <t>クブン</t>
    </rPh>
    <phoneticPr fontId="19"/>
  </si>
  <si>
    <t>1.本社（店）情報</t>
    <rPh sb="2" eb="4">
      <t>ホンシャ</t>
    </rPh>
    <rPh sb="5" eb="6">
      <t>ミセ</t>
    </rPh>
    <rPh sb="7" eb="9">
      <t>ジョウホウ</t>
    </rPh>
    <phoneticPr fontId="19"/>
  </si>
  <si>
    <t>雇用保険、健康保険及び厚生年金保険の加入義務がない理由</t>
    <rPh sb="25" eb="27">
      <t>リユウ</t>
    </rPh>
    <phoneticPr fontId="19"/>
  </si>
  <si>
    <t>雇用保険</t>
    <rPh sb="2" eb="4">
      <t>ホケン</t>
    </rPh>
    <phoneticPr fontId="19"/>
  </si>
  <si>
    <t>該当する場合に、プルダウンから選択。該当しない場合は、何も入力しないでください。</t>
    <rPh sb="0" eb="2">
      <t>ガイトウ</t>
    </rPh>
    <rPh sb="4" eb="6">
      <t>バアイ</t>
    </rPh>
    <rPh sb="15" eb="17">
      <t>センタク</t>
    </rPh>
    <rPh sb="18" eb="20">
      <t>ガイトウ</t>
    </rPh>
    <rPh sb="23" eb="25">
      <t>バアイ</t>
    </rPh>
    <rPh sb="27" eb="28">
      <t>ナニ</t>
    </rPh>
    <rPh sb="29" eb="31">
      <t>ニュウリョク</t>
    </rPh>
    <phoneticPr fontId="19"/>
  </si>
  <si>
    <t>労働者を雇用していないので、加入義務がない</t>
    <phoneticPr fontId="19"/>
  </si>
  <si>
    <t>健康保険及び厚生年金保険</t>
    <phoneticPr fontId="19"/>
  </si>
  <si>
    <t>適用事業所ではないため、加入義務がない</t>
    <phoneticPr fontId="19"/>
  </si>
  <si>
    <t>2.受任者（契約権限を委任されている営業所等）情報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19"/>
  </si>
  <si>
    <t>営業所等に委任された権限</t>
    <rPh sb="0" eb="3">
      <t>エイギョウショ</t>
    </rPh>
    <rPh sb="3" eb="4">
      <t>トウ</t>
    </rPh>
    <rPh sb="5" eb="7">
      <t>イニン</t>
    </rPh>
    <rPh sb="10" eb="12">
      <t>ケンゲン</t>
    </rPh>
    <phoneticPr fontId="19"/>
  </si>
  <si>
    <t>1.入札及び見積り</t>
    <rPh sb="2" eb="4">
      <t>ニュウサツ</t>
    </rPh>
    <rPh sb="4" eb="5">
      <t>オヨ</t>
    </rPh>
    <rPh sb="6" eb="8">
      <t>ミツモリ</t>
    </rPh>
    <phoneticPr fontId="19"/>
  </si>
  <si>
    <t>2.契約の締結</t>
    <rPh sb="2" eb="4">
      <t>ケイヤク</t>
    </rPh>
    <rPh sb="5" eb="7">
      <t>テイケツ</t>
    </rPh>
    <phoneticPr fontId="19"/>
  </si>
  <si>
    <t>　　　委任を受けている項目の欄に「1」を入力してください。画面上は「○」が表示されます。</t>
    <rPh sb="3" eb="5">
      <t>イニン</t>
    </rPh>
    <rPh sb="6" eb="7">
      <t>ウ</t>
    </rPh>
    <rPh sb="11" eb="13">
      <t>コウモク</t>
    </rPh>
    <rPh sb="14" eb="15">
      <t>ラン</t>
    </rPh>
    <rPh sb="20" eb="22">
      <t>ニュウリョク</t>
    </rPh>
    <rPh sb="29" eb="32">
      <t>ガメンジョウ</t>
    </rPh>
    <rPh sb="37" eb="39">
      <t>ヒョウジ</t>
    </rPh>
    <phoneticPr fontId="19"/>
  </si>
  <si>
    <t>3.代金請求及び受領</t>
    <rPh sb="2" eb="4">
      <t>ダイキン</t>
    </rPh>
    <rPh sb="4" eb="6">
      <t>セイキュウ</t>
    </rPh>
    <rPh sb="6" eb="7">
      <t>オヨ</t>
    </rPh>
    <rPh sb="8" eb="10">
      <t>ジュリョウ</t>
    </rPh>
    <phoneticPr fontId="19"/>
  </si>
  <si>
    <t>4.復代理人の選任</t>
    <rPh sb="2" eb="6">
      <t>フクダイリニン</t>
    </rPh>
    <rPh sb="7" eb="9">
      <t>センニン</t>
    </rPh>
    <phoneticPr fontId="19"/>
  </si>
  <si>
    <t>5.その他</t>
    <rPh sb="4" eb="5">
      <t>タ</t>
    </rPh>
    <phoneticPr fontId="19"/>
  </si>
  <si>
    <t>1～4以外の権限がある場合に、具体的に記入する。</t>
    <rPh sb="3" eb="5">
      <t>イガイ</t>
    </rPh>
    <rPh sb="6" eb="8">
      <t>ケンゲン</t>
    </rPh>
    <rPh sb="11" eb="13">
      <t>バアイ</t>
    </rPh>
    <rPh sb="15" eb="18">
      <t>グタイテキ</t>
    </rPh>
    <rPh sb="19" eb="21">
      <t>キニュウ</t>
    </rPh>
    <phoneticPr fontId="19"/>
  </si>
  <si>
    <t>地域区分判定</t>
    <rPh sb="0" eb="2">
      <t>チイキ</t>
    </rPh>
    <rPh sb="2" eb="4">
      <t>クブン</t>
    </rPh>
    <rPh sb="4" eb="6">
      <t>ハンテイ</t>
    </rPh>
    <phoneticPr fontId="19"/>
  </si>
  <si>
    <t>物品・役務等判定</t>
    <rPh sb="0" eb="2">
      <t>ブッピン</t>
    </rPh>
    <rPh sb="3" eb="5">
      <t>エキム</t>
    </rPh>
    <rPh sb="5" eb="6">
      <t>トウ</t>
    </rPh>
    <rPh sb="6" eb="8">
      <t>ハンテイ</t>
    </rPh>
    <phoneticPr fontId="19"/>
  </si>
  <si>
    <t>1.おいらせ町内</t>
    <rPh sb="6" eb="8">
      <t>チョウナイ</t>
    </rPh>
    <phoneticPr fontId="19"/>
  </si>
  <si>
    <t>資本金</t>
    <rPh sb="0" eb="3">
      <t>シホンキン</t>
    </rPh>
    <phoneticPr fontId="19"/>
  </si>
  <si>
    <t>（半角数字）</t>
    <rPh sb="1" eb="3">
      <t>ハンカク</t>
    </rPh>
    <rPh sb="3" eb="5">
      <t>スウジ</t>
    </rPh>
    <phoneticPr fontId="19"/>
  </si>
  <si>
    <t>2.上北郡内（上記1以外）</t>
    <rPh sb="2" eb="5">
      <t>カミキタグン</t>
    </rPh>
    <rPh sb="5" eb="6">
      <t>ナイ</t>
    </rPh>
    <rPh sb="7" eb="9">
      <t>ジョウキ</t>
    </rPh>
    <rPh sb="10" eb="12">
      <t>イガイ</t>
    </rPh>
    <phoneticPr fontId="19"/>
  </si>
  <si>
    <t>営業年数</t>
    <rPh sb="0" eb="2">
      <t>エイギョウ</t>
    </rPh>
    <rPh sb="2" eb="4">
      <t>ネンスウ</t>
    </rPh>
    <phoneticPr fontId="19"/>
  </si>
  <si>
    <t>業務区分</t>
    <rPh sb="0" eb="2">
      <t>ギョウム</t>
    </rPh>
    <rPh sb="2" eb="4">
      <t>クブン</t>
    </rPh>
    <phoneticPr fontId="19"/>
  </si>
  <si>
    <t>3.三沢市</t>
    <rPh sb="2" eb="4">
      <t>ミサワ</t>
    </rPh>
    <rPh sb="4" eb="5">
      <t>シ</t>
    </rPh>
    <phoneticPr fontId="19"/>
  </si>
  <si>
    <t>総職員数</t>
    <rPh sb="0" eb="1">
      <t>ソウ</t>
    </rPh>
    <rPh sb="1" eb="4">
      <t>ショクインスウ</t>
    </rPh>
    <phoneticPr fontId="19"/>
  </si>
  <si>
    <t>4.十和田市</t>
    <rPh sb="2" eb="6">
      <t>トワダシ</t>
    </rPh>
    <phoneticPr fontId="19"/>
  </si>
  <si>
    <t>地域区分</t>
    <rPh sb="0" eb="2">
      <t>チイキ</t>
    </rPh>
    <rPh sb="2" eb="4">
      <t>クブン</t>
    </rPh>
    <phoneticPr fontId="19"/>
  </si>
  <si>
    <t>5.八戸市</t>
    <rPh sb="2" eb="5">
      <t>ハチノヘシ</t>
    </rPh>
    <phoneticPr fontId="19"/>
  </si>
  <si>
    <t>4．平均実績高</t>
    <rPh sb="2" eb="4">
      <t>ヘイキン</t>
    </rPh>
    <rPh sb="4" eb="6">
      <t>ジッセキ</t>
    </rPh>
    <rPh sb="6" eb="7">
      <t>ダカ</t>
    </rPh>
    <phoneticPr fontId="19"/>
  </si>
  <si>
    <t>入札通知先</t>
    <rPh sb="0" eb="2">
      <t>ニュウサツ</t>
    </rPh>
    <rPh sb="2" eb="4">
      <t>ツウチ</t>
    </rPh>
    <rPh sb="4" eb="5">
      <t>サキ</t>
    </rPh>
    <phoneticPr fontId="19"/>
  </si>
  <si>
    <t>6.青森県内（上記1～5以外）</t>
    <rPh sb="2" eb="4">
      <t>アオモリ</t>
    </rPh>
    <rPh sb="4" eb="6">
      <t>ケンナイ</t>
    </rPh>
    <rPh sb="7" eb="9">
      <t>ジョウキ</t>
    </rPh>
    <rPh sb="12" eb="14">
      <t>イガイ</t>
    </rPh>
    <phoneticPr fontId="19"/>
  </si>
  <si>
    <t>直前2年度分決算</t>
    <rPh sb="0" eb="2">
      <t>チョクゼン</t>
    </rPh>
    <rPh sb="3" eb="5">
      <t>ネンド</t>
    </rPh>
    <rPh sb="5" eb="6">
      <t>ブン</t>
    </rPh>
    <rPh sb="6" eb="8">
      <t>ケッサン</t>
    </rPh>
    <phoneticPr fontId="19"/>
  </si>
  <si>
    <t>直前1年度分決算</t>
    <rPh sb="0" eb="2">
      <t>チョクゼン</t>
    </rPh>
    <rPh sb="3" eb="5">
      <t>ネンド</t>
    </rPh>
    <rPh sb="5" eb="6">
      <t>ブン</t>
    </rPh>
    <rPh sb="6" eb="8">
      <t>ケッサン</t>
    </rPh>
    <phoneticPr fontId="19"/>
  </si>
  <si>
    <t>直前2か年間の年間平均実績高</t>
    <rPh sb="0" eb="2">
      <t>チョクゼン</t>
    </rPh>
    <rPh sb="4" eb="6">
      <t>ネンカン</t>
    </rPh>
    <rPh sb="7" eb="9">
      <t>ネンカン</t>
    </rPh>
    <rPh sb="9" eb="11">
      <t>ヘイキン</t>
    </rPh>
    <rPh sb="11" eb="13">
      <t>ジッセキ</t>
    </rPh>
    <rPh sb="13" eb="14">
      <t>ダカ</t>
    </rPh>
    <phoneticPr fontId="19"/>
  </si>
  <si>
    <t>7.県外</t>
    <rPh sb="2" eb="4">
      <t>ケンガイ</t>
    </rPh>
    <phoneticPr fontId="19"/>
  </si>
  <si>
    <t>年　月から
年　月まで</t>
    <rPh sb="0" eb="1">
      <t>ネン</t>
    </rPh>
    <rPh sb="2" eb="3">
      <t>ツキ</t>
    </rPh>
    <rPh sb="6" eb="7">
      <t>ネン</t>
    </rPh>
    <rPh sb="8" eb="9">
      <t>ツキ</t>
    </rPh>
    <phoneticPr fontId="19"/>
  </si>
  <si>
    <t>製造・販売・役務等実績</t>
    <rPh sb="0" eb="2">
      <t>セイゾウ</t>
    </rPh>
    <rPh sb="3" eb="5">
      <t>ハンバイ</t>
    </rPh>
    <rPh sb="6" eb="8">
      <t>エキム</t>
    </rPh>
    <rPh sb="8" eb="9">
      <t>トウ</t>
    </rPh>
    <rPh sb="9" eb="11">
      <t>ジッセキ</t>
    </rPh>
    <phoneticPr fontId="19"/>
  </si>
  <si>
    <t>（半角数字）百円単位四捨五入</t>
    <rPh sb="1" eb="3">
      <t>ハンカク</t>
    </rPh>
    <rPh sb="3" eb="5">
      <t>スウジ</t>
    </rPh>
    <rPh sb="6" eb="7">
      <t>ヒャク</t>
    </rPh>
    <rPh sb="7" eb="8">
      <t>エン</t>
    </rPh>
    <rPh sb="8" eb="10">
      <t>タンイ</t>
    </rPh>
    <rPh sb="10" eb="14">
      <t>シシャゴニュウ</t>
    </rPh>
    <phoneticPr fontId="19"/>
  </si>
  <si>
    <t>5.入札参加を希望する業種（営業種目）</t>
    <rPh sb="2" eb="4">
      <t>ニュウサツ</t>
    </rPh>
    <rPh sb="4" eb="6">
      <t>サンカ</t>
    </rPh>
    <rPh sb="7" eb="9">
      <t>キボウ</t>
    </rPh>
    <rPh sb="11" eb="13">
      <t>ギョウシュ</t>
    </rPh>
    <rPh sb="14" eb="16">
      <t>エイギョウ</t>
    </rPh>
    <rPh sb="16" eb="18">
      <t>シュモク</t>
    </rPh>
    <phoneticPr fontId="19"/>
  </si>
  <si>
    <t>エラーメッセージが表示されないように修正してください。</t>
    <rPh sb="9" eb="11">
      <t>ヒョウジ</t>
    </rPh>
    <rPh sb="18" eb="20">
      <t>シュウセイ</t>
    </rPh>
    <phoneticPr fontId="19"/>
  </si>
  <si>
    <t>上の行から順に詰めて入力してください。</t>
    <rPh sb="0" eb="1">
      <t>ウエ</t>
    </rPh>
    <rPh sb="2" eb="3">
      <t>ギョウ</t>
    </rPh>
    <rPh sb="5" eb="6">
      <t>ジュン</t>
    </rPh>
    <rPh sb="7" eb="8">
      <t>ツ</t>
    </rPh>
    <rPh sb="10" eb="12">
      <t>ニュウリョク</t>
    </rPh>
    <phoneticPr fontId="19"/>
  </si>
  <si>
    <t>重複</t>
    <rPh sb="0" eb="2">
      <t>チョウフク</t>
    </rPh>
    <phoneticPr fontId="19"/>
  </si>
  <si>
    <t>コードが同じ行が複数あります。重複しているコードは削除してください。</t>
    <phoneticPr fontId="19"/>
  </si>
  <si>
    <t>「区分」は、物品⇒役務等の順番で入力してください。</t>
    <rPh sb="1" eb="3">
      <t>クブン</t>
    </rPh>
    <rPh sb="6" eb="8">
      <t>ブッピン</t>
    </rPh>
    <rPh sb="9" eb="11">
      <t>エキム</t>
    </rPh>
    <rPh sb="11" eb="12">
      <t>トウ</t>
    </rPh>
    <rPh sb="13" eb="15">
      <t>ジュンバン</t>
    </rPh>
    <rPh sb="16" eb="18">
      <t>ニュウリョク</t>
    </rPh>
    <phoneticPr fontId="19"/>
  </si>
  <si>
    <t>空白行</t>
    <rPh sb="0" eb="2">
      <t>クウハク</t>
    </rPh>
    <rPh sb="2" eb="3">
      <t>ギョウ</t>
    </rPh>
    <phoneticPr fontId="19"/>
  </si>
  <si>
    <t>ひとつ前の行が空白です。空白行を作らないよう上から詰めて入力してください。</t>
    <phoneticPr fontId="19"/>
  </si>
  <si>
    <t>「主な取扱品目・特記したい事項」欄は、全角で入力してください。</t>
    <rPh sb="1" eb="2">
      <t>オモ</t>
    </rPh>
    <rPh sb="3" eb="5">
      <t>トリアツカ</t>
    </rPh>
    <rPh sb="5" eb="7">
      <t>ヒンモク</t>
    </rPh>
    <rPh sb="8" eb="10">
      <t>トッキ</t>
    </rPh>
    <rPh sb="13" eb="15">
      <t>ジコウ</t>
    </rPh>
    <rPh sb="16" eb="17">
      <t>ラン</t>
    </rPh>
    <rPh sb="19" eb="21">
      <t>ゼンカク</t>
    </rPh>
    <rPh sb="22" eb="24">
      <t>ニュウリョク</t>
    </rPh>
    <phoneticPr fontId="19"/>
  </si>
  <si>
    <t>再選択</t>
    <rPh sb="0" eb="3">
      <t>サイセンタク</t>
    </rPh>
    <phoneticPr fontId="19"/>
  </si>
  <si>
    <t>上位のプルダウンメニューを再選択したことによるエラーです。赤色に変わったセルを選択し直してください。</t>
    <rPh sb="0" eb="2">
      <t>ジョウイ</t>
    </rPh>
    <rPh sb="13" eb="16">
      <t>サイセンタク</t>
    </rPh>
    <rPh sb="29" eb="30">
      <t>アカ</t>
    </rPh>
    <rPh sb="30" eb="31">
      <t>イロ</t>
    </rPh>
    <rPh sb="32" eb="33">
      <t>カ</t>
    </rPh>
    <rPh sb="39" eb="41">
      <t>センタク</t>
    </rPh>
    <rPh sb="42" eb="43">
      <t>ナオ</t>
    </rPh>
    <phoneticPr fontId="19"/>
  </si>
  <si>
    <t>①区分</t>
    <rPh sb="1" eb="3">
      <t>クブン</t>
    </rPh>
    <phoneticPr fontId="19"/>
  </si>
  <si>
    <t>②業種</t>
    <rPh sb="1" eb="3">
      <t>ギョウシュ</t>
    </rPh>
    <phoneticPr fontId="19"/>
  </si>
  <si>
    <t>③営業品目</t>
    <rPh sb="1" eb="3">
      <t>エイギョウ</t>
    </rPh>
    <rPh sb="3" eb="5">
      <t>ヒンモク</t>
    </rPh>
    <phoneticPr fontId="19"/>
  </si>
  <si>
    <t>④主な取扱品目・特記したい事項</t>
    <rPh sb="1" eb="2">
      <t>オモ</t>
    </rPh>
    <rPh sb="3" eb="4">
      <t>ト</t>
    </rPh>
    <rPh sb="4" eb="5">
      <t>アツカ</t>
    </rPh>
    <rPh sb="5" eb="7">
      <t>ヒンモク</t>
    </rPh>
    <rPh sb="8" eb="10">
      <t>トッキ</t>
    </rPh>
    <rPh sb="13" eb="15">
      <t>ジコウ</t>
    </rPh>
    <phoneticPr fontId="19"/>
  </si>
  <si>
    <t>エラーメッセージ</t>
    <phoneticPr fontId="19"/>
  </si>
  <si>
    <t>コード↓</t>
    <phoneticPr fontId="19"/>
  </si>
  <si>
    <t>エラーコード</t>
    <phoneticPr fontId="19"/>
  </si>
  <si>
    <t>前入力フラグ</t>
    <rPh sb="0" eb="1">
      <t>ゼン</t>
    </rPh>
    <rPh sb="1" eb="3">
      <t>ニュウリョク</t>
    </rPh>
    <phoneticPr fontId="19"/>
  </si>
  <si>
    <t>重複判定</t>
    <rPh sb="0" eb="2">
      <t>チョウフク</t>
    </rPh>
    <rPh sb="2" eb="4">
      <t>ハンテイ</t>
    </rPh>
    <phoneticPr fontId="19"/>
  </si>
  <si>
    <t>空白行判定</t>
    <rPh sb="0" eb="2">
      <t>クウハク</t>
    </rPh>
    <rPh sb="2" eb="3">
      <t>ギョウ</t>
    </rPh>
    <rPh sb="3" eb="5">
      <t>ハンテイ</t>
    </rPh>
    <phoneticPr fontId="19"/>
  </si>
  <si>
    <t>①再選択判定</t>
    <rPh sb="1" eb="4">
      <t>サイセンタク</t>
    </rPh>
    <rPh sb="4" eb="6">
      <t>ハンテイ</t>
    </rPh>
    <phoneticPr fontId="19"/>
  </si>
  <si>
    <t>②再選択判定</t>
    <rPh sb="1" eb="4">
      <t>サイセンタク</t>
    </rPh>
    <rPh sb="4" eb="6">
      <t>ハンテイ</t>
    </rPh>
    <phoneticPr fontId="19"/>
  </si>
  <si>
    <t>A.事務用機器類・用品</t>
    <rPh sb="2" eb="5">
      <t>ジムヨウ</t>
    </rPh>
    <rPh sb="5" eb="7">
      <t>キキ</t>
    </rPh>
    <rPh sb="7" eb="8">
      <t>ルイ</t>
    </rPh>
    <rPh sb="9" eb="11">
      <t>ヨウヒン</t>
    </rPh>
    <phoneticPr fontId="2"/>
  </si>
  <si>
    <t>01.事務用品</t>
    <rPh sb="3" eb="5">
      <t>ジム</t>
    </rPh>
    <rPh sb="5" eb="7">
      <t>ヨウヒン</t>
    </rPh>
    <phoneticPr fontId="2"/>
  </si>
  <si>
    <t>各種文房具、事務機器消耗品、OA機器消耗品等</t>
    <rPh sb="0" eb="2">
      <t>カクシュ</t>
    </rPh>
    <rPh sb="2" eb="5">
      <t>ブンボウグ</t>
    </rPh>
    <rPh sb="6" eb="8">
      <t>ジム</t>
    </rPh>
    <rPh sb="8" eb="10">
      <t>キキ</t>
    </rPh>
    <rPh sb="10" eb="13">
      <t>ショウモウヒン</t>
    </rPh>
    <rPh sb="16" eb="18">
      <t>キキ</t>
    </rPh>
    <rPh sb="18" eb="21">
      <t>ショウモウヒン</t>
    </rPh>
    <rPh sb="21" eb="22">
      <t>トウ</t>
    </rPh>
    <phoneticPr fontId="2"/>
  </si>
  <si>
    <t>02.事務機器</t>
    <rPh sb="3" eb="5">
      <t>ジム</t>
    </rPh>
    <rPh sb="5" eb="7">
      <t>キキ</t>
    </rPh>
    <phoneticPr fontId="2"/>
  </si>
  <si>
    <t>印刷機、複写機、シュレッダー等</t>
    <rPh sb="0" eb="1">
      <t>イン</t>
    </rPh>
    <rPh sb="1" eb="2">
      <t>サツ</t>
    </rPh>
    <rPh sb="2" eb="3">
      <t>キ</t>
    </rPh>
    <rPh sb="4" eb="7">
      <t>フクシャキ</t>
    </rPh>
    <rPh sb="14" eb="15">
      <t>トウ</t>
    </rPh>
    <phoneticPr fontId="2"/>
  </si>
  <si>
    <t>03.紙製品類</t>
    <rPh sb="3" eb="4">
      <t>カミ</t>
    </rPh>
    <rPh sb="4" eb="6">
      <t>セイヒン</t>
    </rPh>
    <rPh sb="6" eb="7">
      <t>ルイ</t>
    </rPh>
    <phoneticPr fontId="2"/>
  </si>
  <si>
    <t>コピー用紙、上質紙、中質紙、色上質紙等</t>
    <rPh sb="3" eb="5">
      <t>ヨウシ</t>
    </rPh>
    <rPh sb="6" eb="9">
      <t>ジョウシツシ</t>
    </rPh>
    <rPh sb="10" eb="11">
      <t>チュウ</t>
    </rPh>
    <rPh sb="11" eb="12">
      <t>シツ</t>
    </rPh>
    <rPh sb="12" eb="13">
      <t>シ</t>
    </rPh>
    <rPh sb="14" eb="15">
      <t>イロ</t>
    </rPh>
    <rPh sb="15" eb="18">
      <t>ジョウシツシ</t>
    </rPh>
    <rPh sb="18" eb="19">
      <t>トウ</t>
    </rPh>
    <phoneticPr fontId="2"/>
  </si>
  <si>
    <t>04.封筒</t>
    <rPh sb="3" eb="5">
      <t>フウトウ</t>
    </rPh>
    <phoneticPr fontId="2"/>
  </si>
  <si>
    <t>05.印章、ゴム印</t>
    <rPh sb="3" eb="5">
      <t>インショウ</t>
    </rPh>
    <rPh sb="8" eb="9">
      <t>イン</t>
    </rPh>
    <phoneticPr fontId="2"/>
  </si>
  <si>
    <t>06.選挙用品</t>
    <rPh sb="3" eb="5">
      <t>センキョ</t>
    </rPh>
    <rPh sb="5" eb="7">
      <t>ヨウヒン</t>
    </rPh>
    <phoneticPr fontId="2"/>
  </si>
  <si>
    <t>投票用紙計数機、記載台等</t>
    <rPh sb="0" eb="2">
      <t>トウヒョウ</t>
    </rPh>
    <rPh sb="2" eb="4">
      <t>ヨウシ</t>
    </rPh>
    <rPh sb="4" eb="6">
      <t>ケイスウ</t>
    </rPh>
    <rPh sb="8" eb="10">
      <t>キサイ</t>
    </rPh>
    <rPh sb="10" eb="11">
      <t>ダイ</t>
    </rPh>
    <rPh sb="11" eb="12">
      <t>トウ</t>
    </rPh>
    <phoneticPr fontId="2"/>
  </si>
  <si>
    <t>99.その他（具体的に記入）</t>
    <rPh sb="5" eb="6">
      <t>ホカ</t>
    </rPh>
    <rPh sb="7" eb="10">
      <t>グタイテキ</t>
    </rPh>
    <rPh sb="11" eb="13">
      <t>キニュウ</t>
    </rPh>
    <phoneticPr fontId="2"/>
  </si>
  <si>
    <t>01.OA機器</t>
    <rPh sb="5" eb="7">
      <t>キキ</t>
    </rPh>
    <phoneticPr fontId="2"/>
  </si>
  <si>
    <t>パソコン、プリンター、スキャナー、周辺機器等</t>
    <rPh sb="17" eb="19">
      <t>シュウヘン</t>
    </rPh>
    <rPh sb="19" eb="21">
      <t>キキ</t>
    </rPh>
    <rPh sb="21" eb="22">
      <t>トウ</t>
    </rPh>
    <phoneticPr fontId="2"/>
  </si>
  <si>
    <t>02.OA用品</t>
    <rPh sb="5" eb="7">
      <t>ヨウヒン</t>
    </rPh>
    <phoneticPr fontId="2"/>
  </si>
  <si>
    <t>トナーカートリッジ、パソコンソフト、記憶メディア（CD-R,USBメモリ等）</t>
    <rPh sb="18" eb="20">
      <t>キオク</t>
    </rPh>
    <rPh sb="36" eb="37">
      <t>トウ</t>
    </rPh>
    <phoneticPr fontId="2"/>
  </si>
  <si>
    <t>01.図書</t>
    <rPh sb="3" eb="5">
      <t>トショ</t>
    </rPh>
    <phoneticPr fontId="2"/>
  </si>
  <si>
    <t>書籍、電子書籍、法令集、刊行物等</t>
    <rPh sb="0" eb="2">
      <t>ショセキ</t>
    </rPh>
    <rPh sb="3" eb="5">
      <t>デンシ</t>
    </rPh>
    <rPh sb="5" eb="7">
      <t>ショセキ</t>
    </rPh>
    <rPh sb="8" eb="11">
      <t>ホウレイシュウ</t>
    </rPh>
    <rPh sb="12" eb="15">
      <t>カンコウブツ</t>
    </rPh>
    <rPh sb="15" eb="16">
      <t>トウ</t>
    </rPh>
    <phoneticPr fontId="2"/>
  </si>
  <si>
    <t>02.図書関連用品</t>
    <rPh sb="3" eb="5">
      <t>トショ</t>
    </rPh>
    <rPh sb="5" eb="7">
      <t>カンレン</t>
    </rPh>
    <rPh sb="7" eb="9">
      <t>ヨウヒン</t>
    </rPh>
    <phoneticPr fontId="2"/>
  </si>
  <si>
    <t>書架、閲覧台、関連消耗品等</t>
    <rPh sb="0" eb="2">
      <t>ショカ</t>
    </rPh>
    <rPh sb="3" eb="6">
      <t>エツランダイ</t>
    </rPh>
    <rPh sb="7" eb="9">
      <t>カンレン</t>
    </rPh>
    <rPh sb="9" eb="12">
      <t>ショウモウヒン</t>
    </rPh>
    <rPh sb="12" eb="13">
      <t>トウ</t>
    </rPh>
    <phoneticPr fontId="2"/>
  </si>
  <si>
    <t>01.楽器</t>
    <rPh sb="3" eb="5">
      <t>ガッキ</t>
    </rPh>
    <phoneticPr fontId="2"/>
  </si>
  <si>
    <t>02.楽譜、音楽CD・DVD</t>
    <rPh sb="3" eb="5">
      <t>ガクフ</t>
    </rPh>
    <rPh sb="6" eb="8">
      <t>オンガク</t>
    </rPh>
    <phoneticPr fontId="2"/>
  </si>
  <si>
    <t>03.調律</t>
    <rPh sb="3" eb="5">
      <t>チョウリツ</t>
    </rPh>
    <phoneticPr fontId="2"/>
  </si>
  <si>
    <t>ピアノ等</t>
    <rPh sb="3" eb="4">
      <t>トウ</t>
    </rPh>
    <phoneticPr fontId="2"/>
  </si>
  <si>
    <t>01.教材</t>
    <rPh sb="3" eb="5">
      <t>キョウザイ</t>
    </rPh>
    <phoneticPr fontId="2"/>
  </si>
  <si>
    <t>一般教材、保育用教材</t>
    <rPh sb="0" eb="2">
      <t>イッパン</t>
    </rPh>
    <rPh sb="2" eb="4">
      <t>キョウザイ</t>
    </rPh>
    <rPh sb="5" eb="8">
      <t>ホイクヨウ</t>
    </rPh>
    <rPh sb="8" eb="10">
      <t>キョウザイ</t>
    </rPh>
    <phoneticPr fontId="2"/>
  </si>
  <si>
    <t>02.教具</t>
    <rPh sb="3" eb="5">
      <t>キョウグ</t>
    </rPh>
    <phoneticPr fontId="2"/>
  </si>
  <si>
    <t>理科実験器具、視聴覚教育器具、遊具等</t>
    <rPh sb="15" eb="17">
      <t>ユウグ</t>
    </rPh>
    <rPh sb="17" eb="18">
      <t>トウ</t>
    </rPh>
    <phoneticPr fontId="2"/>
  </si>
  <si>
    <t>03.スポーツ用品</t>
    <phoneticPr fontId="2"/>
  </si>
  <si>
    <t>ボール等</t>
    <rPh sb="3" eb="4">
      <t>トウ</t>
    </rPh>
    <phoneticPr fontId="2"/>
  </si>
  <si>
    <t>04.スポーツ器具</t>
    <rPh sb="7" eb="9">
      <t>キグ</t>
    </rPh>
    <phoneticPr fontId="2"/>
  </si>
  <si>
    <t>体育機械器具、測定機等</t>
    <rPh sb="0" eb="2">
      <t>タイイク</t>
    </rPh>
    <rPh sb="2" eb="4">
      <t>キカイ</t>
    </rPh>
    <rPh sb="4" eb="6">
      <t>キグ</t>
    </rPh>
    <rPh sb="7" eb="9">
      <t>ソクテイ</t>
    </rPh>
    <rPh sb="9" eb="10">
      <t>キ</t>
    </rPh>
    <rPh sb="10" eb="11">
      <t>トウ</t>
    </rPh>
    <phoneticPr fontId="2"/>
  </si>
  <si>
    <t>01.什器</t>
    <rPh sb="3" eb="5">
      <t>ジュウキ</t>
    </rPh>
    <phoneticPr fontId="2"/>
  </si>
  <si>
    <t>書庫、ロッカー、机、椅子等</t>
    <rPh sb="0" eb="2">
      <t>ショコ</t>
    </rPh>
    <rPh sb="8" eb="9">
      <t>ツクエ</t>
    </rPh>
    <rPh sb="10" eb="12">
      <t>イス</t>
    </rPh>
    <rPh sb="12" eb="13">
      <t>トウ</t>
    </rPh>
    <phoneticPr fontId="2"/>
  </si>
  <si>
    <t>02.家具</t>
    <rPh sb="3" eb="5">
      <t>カグ</t>
    </rPh>
    <phoneticPr fontId="2"/>
  </si>
  <si>
    <t>01.家事・調理器具</t>
    <rPh sb="3" eb="5">
      <t>カジ</t>
    </rPh>
    <rPh sb="6" eb="8">
      <t>チョウリ</t>
    </rPh>
    <rPh sb="8" eb="10">
      <t>キグ</t>
    </rPh>
    <phoneticPr fontId="2"/>
  </si>
  <si>
    <t>冷蔵庫、洗濯機、ガス台等</t>
    <rPh sb="0" eb="3">
      <t>レイゾウコ</t>
    </rPh>
    <rPh sb="4" eb="7">
      <t>センタクキ</t>
    </rPh>
    <rPh sb="10" eb="11">
      <t>ダイ</t>
    </rPh>
    <rPh sb="11" eb="12">
      <t>トウ</t>
    </rPh>
    <phoneticPr fontId="2"/>
  </si>
  <si>
    <t>02.暖房器具</t>
    <rPh sb="3" eb="5">
      <t>ダンボウ</t>
    </rPh>
    <rPh sb="5" eb="7">
      <t>キグ</t>
    </rPh>
    <phoneticPr fontId="2"/>
  </si>
  <si>
    <t>FF暖房機、石油ストーブ、電気ストーブ等</t>
    <rPh sb="2" eb="5">
      <t>ダンボウキ</t>
    </rPh>
    <rPh sb="6" eb="8">
      <t>セキユ</t>
    </rPh>
    <rPh sb="13" eb="15">
      <t>デンキ</t>
    </rPh>
    <rPh sb="19" eb="20">
      <t>トウ</t>
    </rPh>
    <phoneticPr fontId="2"/>
  </si>
  <si>
    <t>03.空調機器</t>
    <rPh sb="3" eb="5">
      <t>クウチョウ</t>
    </rPh>
    <rPh sb="5" eb="7">
      <t>キキ</t>
    </rPh>
    <phoneticPr fontId="2"/>
  </si>
  <si>
    <t>エアコン、クーラー等</t>
    <rPh sb="9" eb="10">
      <t>トウ</t>
    </rPh>
    <phoneticPr fontId="2"/>
  </si>
  <si>
    <t>04.映像・音響機器</t>
    <rPh sb="3" eb="5">
      <t>エイゾウ</t>
    </rPh>
    <rPh sb="6" eb="8">
      <t>オンキョウ</t>
    </rPh>
    <rPh sb="8" eb="10">
      <t>キキ</t>
    </rPh>
    <phoneticPr fontId="2"/>
  </si>
  <si>
    <t>テレビ、ビデオ、ステレオ等</t>
    <rPh sb="12" eb="13">
      <t>トウ</t>
    </rPh>
    <phoneticPr fontId="2"/>
  </si>
  <si>
    <t>05.カメラ、撮影機</t>
    <phoneticPr fontId="2"/>
  </si>
  <si>
    <t>06.通信用機器</t>
    <rPh sb="3" eb="6">
      <t>ツウシンヨウ</t>
    </rPh>
    <rPh sb="6" eb="8">
      <t>キキ</t>
    </rPh>
    <phoneticPr fontId="2"/>
  </si>
  <si>
    <t>電話機、ファクシミリ、無線機等</t>
    <rPh sb="0" eb="3">
      <t>デンワキ</t>
    </rPh>
    <rPh sb="11" eb="14">
      <t>ムセンキ</t>
    </rPh>
    <rPh sb="14" eb="15">
      <t>トウ</t>
    </rPh>
    <phoneticPr fontId="2"/>
  </si>
  <si>
    <t>01.厨房機器</t>
    <rPh sb="3" eb="5">
      <t>チュウボウ</t>
    </rPh>
    <rPh sb="5" eb="7">
      <t>キキ</t>
    </rPh>
    <phoneticPr fontId="2"/>
  </si>
  <si>
    <t>（業務用）調理機器、冷蔵庫、洗濯・乾燥機、消毒機器等</t>
    <rPh sb="1" eb="4">
      <t>ギョウムヨウ</t>
    </rPh>
    <rPh sb="5" eb="7">
      <t>チョウリ</t>
    </rPh>
    <rPh sb="7" eb="9">
      <t>キキ</t>
    </rPh>
    <rPh sb="10" eb="13">
      <t>レイゾウコ</t>
    </rPh>
    <rPh sb="14" eb="16">
      <t>センタク</t>
    </rPh>
    <rPh sb="17" eb="20">
      <t>カンソウキ</t>
    </rPh>
    <rPh sb="21" eb="23">
      <t>ショウドク</t>
    </rPh>
    <rPh sb="23" eb="25">
      <t>キキ</t>
    </rPh>
    <rPh sb="25" eb="26">
      <t>トウ</t>
    </rPh>
    <phoneticPr fontId="2"/>
  </si>
  <si>
    <t>02.環境機器</t>
    <rPh sb="3" eb="5">
      <t>カンキョウ</t>
    </rPh>
    <rPh sb="5" eb="7">
      <t>キキ</t>
    </rPh>
    <phoneticPr fontId="2"/>
  </si>
  <si>
    <t>空気清浄機、生ゴミ処理機等</t>
    <rPh sb="0" eb="2">
      <t>クウキ</t>
    </rPh>
    <rPh sb="2" eb="5">
      <t>セイジョウキ</t>
    </rPh>
    <rPh sb="6" eb="7">
      <t>ナマ</t>
    </rPh>
    <rPh sb="9" eb="12">
      <t>ショリキ</t>
    </rPh>
    <rPh sb="12" eb="13">
      <t>トウ</t>
    </rPh>
    <phoneticPr fontId="2"/>
  </si>
  <si>
    <t>03.農林業用機器</t>
    <rPh sb="3" eb="5">
      <t>ノウリン</t>
    </rPh>
    <rPh sb="5" eb="6">
      <t>ギョウ</t>
    </rPh>
    <rPh sb="6" eb="7">
      <t>ヨウ</t>
    </rPh>
    <rPh sb="7" eb="9">
      <t>キキ</t>
    </rPh>
    <phoneticPr fontId="2"/>
  </si>
  <si>
    <t>草刈機、芝刈機、チェンソー、トラクター等</t>
    <rPh sb="0" eb="2">
      <t>クサカ</t>
    </rPh>
    <rPh sb="2" eb="3">
      <t>キ</t>
    </rPh>
    <rPh sb="4" eb="6">
      <t>シバカ</t>
    </rPh>
    <rPh sb="6" eb="7">
      <t>キ</t>
    </rPh>
    <rPh sb="19" eb="20">
      <t>トウ</t>
    </rPh>
    <phoneticPr fontId="2"/>
  </si>
  <si>
    <t>04.一般工作機器</t>
    <rPh sb="3" eb="5">
      <t>イッパン</t>
    </rPh>
    <rPh sb="5" eb="7">
      <t>コウサク</t>
    </rPh>
    <rPh sb="7" eb="9">
      <t>キキ</t>
    </rPh>
    <phoneticPr fontId="2"/>
  </si>
  <si>
    <t>発電機、ボイラー、ポンプ、エンジン、施盤、小型除雪機等</t>
    <rPh sb="0" eb="3">
      <t>ハツデンキ</t>
    </rPh>
    <rPh sb="18" eb="19">
      <t>シ</t>
    </rPh>
    <rPh sb="19" eb="20">
      <t>バン</t>
    </rPh>
    <rPh sb="21" eb="23">
      <t>コガタ</t>
    </rPh>
    <rPh sb="23" eb="26">
      <t>ジョセツキ</t>
    </rPh>
    <rPh sb="26" eb="27">
      <t>ナド</t>
    </rPh>
    <phoneticPr fontId="2"/>
  </si>
  <si>
    <t>05.給排水設備機器</t>
    <rPh sb="3" eb="6">
      <t>キュウハイスイ</t>
    </rPh>
    <rPh sb="6" eb="8">
      <t>セツビ</t>
    </rPh>
    <rPh sb="8" eb="10">
      <t>キキ</t>
    </rPh>
    <phoneticPr fontId="2"/>
  </si>
  <si>
    <t>給水ポンプ、水道用品等</t>
    <rPh sb="0" eb="2">
      <t>キュウスイ</t>
    </rPh>
    <rPh sb="6" eb="8">
      <t>スイドウ</t>
    </rPh>
    <rPh sb="8" eb="10">
      <t>ヨウヒン</t>
    </rPh>
    <rPh sb="10" eb="11">
      <t>トウ</t>
    </rPh>
    <phoneticPr fontId="2"/>
  </si>
  <si>
    <t>01.理化学機器</t>
    <rPh sb="3" eb="6">
      <t>リカガク</t>
    </rPh>
    <rPh sb="6" eb="8">
      <t>キキ</t>
    </rPh>
    <phoneticPr fontId="2"/>
  </si>
  <si>
    <t>分析・測定・検査・測量機器等</t>
    <rPh sb="0" eb="2">
      <t>ブンセキ</t>
    </rPh>
    <rPh sb="3" eb="5">
      <t>ソクテイ</t>
    </rPh>
    <rPh sb="6" eb="8">
      <t>ケンサ</t>
    </rPh>
    <rPh sb="9" eb="11">
      <t>ソクリョウ</t>
    </rPh>
    <rPh sb="11" eb="13">
      <t>キキ</t>
    </rPh>
    <rPh sb="13" eb="14">
      <t>トウ</t>
    </rPh>
    <phoneticPr fontId="2"/>
  </si>
  <si>
    <t>02.理化学器具</t>
    <rPh sb="3" eb="6">
      <t>リカガク</t>
    </rPh>
    <phoneticPr fontId="2"/>
  </si>
  <si>
    <t>実験用什器等</t>
    <rPh sb="0" eb="3">
      <t>ジッケンヨウ</t>
    </rPh>
    <rPh sb="3" eb="5">
      <t>ジュウキ</t>
    </rPh>
    <rPh sb="5" eb="6">
      <t>トウ</t>
    </rPh>
    <phoneticPr fontId="2"/>
  </si>
  <si>
    <t>99.理化学機器類その他（具体的に記入）</t>
    <rPh sb="11" eb="12">
      <t>ホカ</t>
    </rPh>
    <rPh sb="13" eb="16">
      <t>グタイテキ</t>
    </rPh>
    <rPh sb="17" eb="19">
      <t>キニュウ</t>
    </rPh>
    <phoneticPr fontId="2"/>
  </si>
  <si>
    <t>01.医療用機械器具</t>
    <rPh sb="3" eb="5">
      <t>イリョウ</t>
    </rPh>
    <rPh sb="5" eb="6">
      <t>ヨウ</t>
    </rPh>
    <rPh sb="6" eb="8">
      <t>キカイ</t>
    </rPh>
    <rPh sb="8" eb="10">
      <t>キグ</t>
    </rPh>
    <phoneticPr fontId="2"/>
  </si>
  <si>
    <t>医療用機械、器具、器材</t>
    <rPh sb="0" eb="3">
      <t>イリョウヨウ</t>
    </rPh>
    <rPh sb="3" eb="5">
      <t>キカイ</t>
    </rPh>
    <rPh sb="6" eb="8">
      <t>キグ</t>
    </rPh>
    <rPh sb="9" eb="11">
      <t>キザイ</t>
    </rPh>
    <phoneticPr fontId="2"/>
  </si>
  <si>
    <t>02.介護器具、介護用品</t>
    <rPh sb="3" eb="5">
      <t>カイゴ</t>
    </rPh>
    <rPh sb="5" eb="7">
      <t>キグ</t>
    </rPh>
    <rPh sb="8" eb="10">
      <t>カイゴ</t>
    </rPh>
    <rPh sb="10" eb="12">
      <t>ヨウヒン</t>
    </rPh>
    <phoneticPr fontId="2"/>
  </si>
  <si>
    <t>車椅子、介護用特殊ベッド、介護用品等</t>
    <rPh sb="0" eb="3">
      <t>クルマイス</t>
    </rPh>
    <rPh sb="4" eb="7">
      <t>カイゴヨウ</t>
    </rPh>
    <rPh sb="7" eb="9">
      <t>トクシュ</t>
    </rPh>
    <rPh sb="13" eb="15">
      <t>カイゴ</t>
    </rPh>
    <rPh sb="15" eb="17">
      <t>ヨウヒン</t>
    </rPh>
    <rPh sb="17" eb="18">
      <t>トウ</t>
    </rPh>
    <phoneticPr fontId="2"/>
  </si>
  <si>
    <t>01.小型・普通乗用自動車</t>
    <rPh sb="3" eb="5">
      <t>コガタ</t>
    </rPh>
    <rPh sb="6" eb="8">
      <t>フツウ</t>
    </rPh>
    <rPh sb="8" eb="10">
      <t>ジョウヨウ</t>
    </rPh>
    <rPh sb="10" eb="13">
      <t>ジドウシャ</t>
    </rPh>
    <phoneticPr fontId="2"/>
  </si>
  <si>
    <t>乗用車、ワゴン等</t>
    <rPh sb="0" eb="3">
      <t>ジョウヨウシャ</t>
    </rPh>
    <rPh sb="7" eb="8">
      <t>トウ</t>
    </rPh>
    <phoneticPr fontId="2"/>
  </si>
  <si>
    <t>02.軽乗用・軽貨物自動車</t>
    <rPh sb="3" eb="4">
      <t>ケイ</t>
    </rPh>
    <rPh sb="4" eb="6">
      <t>ジョウヨウ</t>
    </rPh>
    <rPh sb="7" eb="8">
      <t>ケイ</t>
    </rPh>
    <rPh sb="8" eb="10">
      <t>カモツ</t>
    </rPh>
    <rPh sb="10" eb="13">
      <t>ジドウシャ</t>
    </rPh>
    <phoneticPr fontId="2"/>
  </si>
  <si>
    <t>軽乗用車、軽ワゴン、軽トラック等</t>
    <rPh sb="0" eb="1">
      <t>ケイ</t>
    </rPh>
    <rPh sb="1" eb="4">
      <t>ジョウヨウシャ</t>
    </rPh>
    <rPh sb="5" eb="6">
      <t>ケイ</t>
    </rPh>
    <rPh sb="10" eb="11">
      <t>ケイ</t>
    </rPh>
    <rPh sb="15" eb="16">
      <t>トウ</t>
    </rPh>
    <phoneticPr fontId="2"/>
  </si>
  <si>
    <t>03.貨物自動車</t>
    <rPh sb="3" eb="5">
      <t>カモツ</t>
    </rPh>
    <rPh sb="5" eb="8">
      <t>ジドウシャ</t>
    </rPh>
    <phoneticPr fontId="2"/>
  </si>
  <si>
    <t>小型、普通、大型を含む</t>
    <rPh sb="0" eb="2">
      <t>コガタ</t>
    </rPh>
    <rPh sb="3" eb="5">
      <t>フツウ</t>
    </rPh>
    <rPh sb="6" eb="8">
      <t>オオガタ</t>
    </rPh>
    <rPh sb="9" eb="10">
      <t>フク</t>
    </rPh>
    <phoneticPr fontId="2"/>
  </si>
  <si>
    <t>04.バス</t>
    <phoneticPr fontId="2"/>
  </si>
  <si>
    <t>05.消防・救急車両</t>
    <rPh sb="3" eb="5">
      <t>ショウボウ</t>
    </rPh>
    <rPh sb="6" eb="8">
      <t>キュウキュウ</t>
    </rPh>
    <rPh sb="8" eb="10">
      <t>シャリョウ</t>
    </rPh>
    <phoneticPr fontId="2"/>
  </si>
  <si>
    <t>ポンプ車、はしご車、救急車等</t>
    <rPh sb="3" eb="4">
      <t>シャ</t>
    </rPh>
    <rPh sb="8" eb="9">
      <t>シャ</t>
    </rPh>
    <rPh sb="10" eb="13">
      <t>キュウキュウシャ</t>
    </rPh>
    <rPh sb="13" eb="14">
      <t>トウ</t>
    </rPh>
    <phoneticPr fontId="2"/>
  </si>
  <si>
    <t>06.建設用特殊車両</t>
    <rPh sb="3" eb="6">
      <t>ケンセツヨウ</t>
    </rPh>
    <rPh sb="6" eb="8">
      <t>トクシュ</t>
    </rPh>
    <rPh sb="8" eb="10">
      <t>シャリョウ</t>
    </rPh>
    <phoneticPr fontId="2"/>
  </si>
  <si>
    <t>ショベルカー、フォークリフト、クレーン、除雪車等</t>
    <rPh sb="20" eb="23">
      <t>ジョセツシャ</t>
    </rPh>
    <rPh sb="23" eb="24">
      <t>トウ</t>
    </rPh>
    <phoneticPr fontId="2"/>
  </si>
  <si>
    <t>07.自動車部品</t>
    <rPh sb="3" eb="6">
      <t>ジドウシャ</t>
    </rPh>
    <rPh sb="6" eb="8">
      <t>ブヒン</t>
    </rPh>
    <phoneticPr fontId="2"/>
  </si>
  <si>
    <t>タイヤ、バッテリー等</t>
    <rPh sb="9" eb="10">
      <t>トウ</t>
    </rPh>
    <phoneticPr fontId="2"/>
  </si>
  <si>
    <t>01.船舶</t>
    <rPh sb="3" eb="5">
      <t>センパク</t>
    </rPh>
    <phoneticPr fontId="2"/>
  </si>
  <si>
    <t>船舶、ヨット、ボート等</t>
    <rPh sb="0" eb="2">
      <t>センパク</t>
    </rPh>
    <rPh sb="10" eb="11">
      <t>トウ</t>
    </rPh>
    <phoneticPr fontId="2"/>
  </si>
  <si>
    <t>02.船舶用品</t>
    <rPh sb="3" eb="5">
      <t>センパク</t>
    </rPh>
    <rPh sb="5" eb="7">
      <t>ヨウヒン</t>
    </rPh>
    <phoneticPr fontId="2"/>
  </si>
  <si>
    <t>船舶用品、漁業用資材等</t>
    <rPh sb="0" eb="2">
      <t>センパク</t>
    </rPh>
    <rPh sb="2" eb="4">
      <t>ヨウヒン</t>
    </rPh>
    <rPh sb="5" eb="8">
      <t>ギョギョウヨウ</t>
    </rPh>
    <rPh sb="8" eb="10">
      <t>シザイ</t>
    </rPh>
    <rPh sb="10" eb="11">
      <t>トウ</t>
    </rPh>
    <phoneticPr fontId="2"/>
  </si>
  <si>
    <t>03.航空機</t>
    <rPh sb="3" eb="6">
      <t>コウクウキ</t>
    </rPh>
    <phoneticPr fontId="2"/>
  </si>
  <si>
    <t>飛行機、ヘリコプター等</t>
    <rPh sb="0" eb="3">
      <t>ヒコウキ</t>
    </rPh>
    <rPh sb="10" eb="11">
      <t>トウ</t>
    </rPh>
    <phoneticPr fontId="2"/>
  </si>
  <si>
    <t>04.航空機用品</t>
    <rPh sb="3" eb="6">
      <t>コウクウキ</t>
    </rPh>
    <rPh sb="6" eb="8">
      <t>ヨウヒン</t>
    </rPh>
    <phoneticPr fontId="2"/>
  </si>
  <si>
    <t>01.医療薬品</t>
    <rPh sb="3" eb="5">
      <t>イリョウ</t>
    </rPh>
    <rPh sb="5" eb="7">
      <t>ヤクヒン</t>
    </rPh>
    <phoneticPr fontId="2"/>
  </si>
  <si>
    <t>医療用薬品、ワクチン等</t>
    <rPh sb="0" eb="3">
      <t>イリョウヨウ</t>
    </rPh>
    <rPh sb="3" eb="5">
      <t>ヤクヒン</t>
    </rPh>
    <rPh sb="10" eb="11">
      <t>トウ</t>
    </rPh>
    <phoneticPr fontId="2"/>
  </si>
  <si>
    <t>02.農業薬品</t>
    <rPh sb="3" eb="5">
      <t>ノウギョウ</t>
    </rPh>
    <rPh sb="5" eb="7">
      <t>ヤクヒン</t>
    </rPh>
    <phoneticPr fontId="2"/>
  </si>
  <si>
    <t>殺虫剤、除草剤等</t>
    <rPh sb="0" eb="3">
      <t>サッチュウザイ</t>
    </rPh>
    <rPh sb="4" eb="7">
      <t>ジョソウザイ</t>
    </rPh>
    <rPh sb="7" eb="8">
      <t>トウ</t>
    </rPh>
    <phoneticPr fontId="2"/>
  </si>
  <si>
    <t>03.工業薬品</t>
    <rPh sb="3" eb="5">
      <t>コウギョウ</t>
    </rPh>
    <rPh sb="5" eb="7">
      <t>ヤクヒン</t>
    </rPh>
    <phoneticPr fontId="2"/>
  </si>
  <si>
    <t>塩素、消石灰等</t>
    <rPh sb="0" eb="2">
      <t>エンソ</t>
    </rPh>
    <rPh sb="3" eb="4">
      <t>ケ</t>
    </rPh>
    <rPh sb="4" eb="5">
      <t>イシ</t>
    </rPh>
    <rPh sb="5" eb="6">
      <t>ハイ</t>
    </rPh>
    <rPh sb="6" eb="7">
      <t>トウ</t>
    </rPh>
    <phoneticPr fontId="2"/>
  </si>
  <si>
    <t>01.ガソリン</t>
    <phoneticPr fontId="2"/>
  </si>
  <si>
    <t>02.軽油</t>
    <rPh sb="3" eb="5">
      <t>ケイユ</t>
    </rPh>
    <phoneticPr fontId="2"/>
  </si>
  <si>
    <t>03.灯油</t>
    <rPh sb="3" eb="5">
      <t>トウユ</t>
    </rPh>
    <phoneticPr fontId="2"/>
  </si>
  <si>
    <t>04.重油</t>
    <rPh sb="3" eb="5">
      <t>ジュウユ</t>
    </rPh>
    <phoneticPr fontId="2"/>
  </si>
  <si>
    <t>05.液化石油ガス</t>
    <rPh sb="3" eb="5">
      <t>エキカ</t>
    </rPh>
    <rPh sb="5" eb="7">
      <t>セキユ</t>
    </rPh>
    <phoneticPr fontId="2"/>
  </si>
  <si>
    <t>06.石炭・木炭</t>
    <rPh sb="3" eb="5">
      <t>セキタン</t>
    </rPh>
    <rPh sb="6" eb="8">
      <t>モクタン</t>
    </rPh>
    <phoneticPr fontId="2"/>
  </si>
  <si>
    <t>07.油脂類</t>
    <rPh sb="3" eb="5">
      <t>ユシ</t>
    </rPh>
    <rPh sb="5" eb="6">
      <t>ルイ</t>
    </rPh>
    <phoneticPr fontId="2"/>
  </si>
  <si>
    <t>01.種苗</t>
    <rPh sb="3" eb="4">
      <t>タネ</t>
    </rPh>
    <rPh sb="4" eb="5">
      <t>ナエ</t>
    </rPh>
    <phoneticPr fontId="2"/>
  </si>
  <si>
    <t>02.草花・芝</t>
    <rPh sb="3" eb="4">
      <t>クサ</t>
    </rPh>
    <rPh sb="4" eb="5">
      <t>ハナ</t>
    </rPh>
    <rPh sb="6" eb="7">
      <t>シバ</t>
    </rPh>
    <phoneticPr fontId="2"/>
  </si>
  <si>
    <t>03.樹木</t>
    <rPh sb="3" eb="4">
      <t>ジュ</t>
    </rPh>
    <rPh sb="4" eb="5">
      <t>モク</t>
    </rPh>
    <phoneticPr fontId="2"/>
  </si>
  <si>
    <t>樹木、苗木</t>
    <rPh sb="0" eb="2">
      <t>ジュモク</t>
    </rPh>
    <rPh sb="3" eb="5">
      <t>ナエギ</t>
    </rPh>
    <phoneticPr fontId="2"/>
  </si>
  <si>
    <t>04.肥料、飼料</t>
    <rPh sb="3" eb="5">
      <t>ヒリョウ</t>
    </rPh>
    <rPh sb="6" eb="8">
      <t>シリョウ</t>
    </rPh>
    <phoneticPr fontId="2"/>
  </si>
  <si>
    <t>01.アスファルト、コンクリート、セメント</t>
    <phoneticPr fontId="2"/>
  </si>
  <si>
    <t>02.砂、砂利、砕石</t>
    <rPh sb="3" eb="4">
      <t>スナ</t>
    </rPh>
    <rPh sb="5" eb="7">
      <t>ジャリ</t>
    </rPh>
    <rPh sb="8" eb="10">
      <t>サイセキ</t>
    </rPh>
    <phoneticPr fontId="2"/>
  </si>
  <si>
    <t>03.道路保安用品</t>
    <rPh sb="3" eb="5">
      <t>ドウロ</t>
    </rPh>
    <rPh sb="5" eb="7">
      <t>ホアン</t>
    </rPh>
    <rPh sb="7" eb="9">
      <t>ヨウヒン</t>
    </rPh>
    <phoneticPr fontId="2"/>
  </si>
  <si>
    <t>道路標識、カーブミラー、視線誘導標等</t>
    <rPh sb="0" eb="2">
      <t>ドウロ</t>
    </rPh>
    <rPh sb="2" eb="4">
      <t>ヒョウシキ</t>
    </rPh>
    <rPh sb="12" eb="14">
      <t>シセン</t>
    </rPh>
    <rPh sb="14" eb="16">
      <t>ユウドウ</t>
    </rPh>
    <rPh sb="16" eb="17">
      <t>シルベ</t>
    </rPh>
    <rPh sb="17" eb="18">
      <t>トウ</t>
    </rPh>
    <phoneticPr fontId="2"/>
  </si>
  <si>
    <t>04.鉄鋼、非鉄製品</t>
    <rPh sb="3" eb="5">
      <t>テッコウ</t>
    </rPh>
    <rPh sb="6" eb="7">
      <t>ヒ</t>
    </rPh>
    <rPh sb="7" eb="8">
      <t>テツ</t>
    </rPh>
    <rPh sb="8" eb="10">
      <t>セイヒン</t>
    </rPh>
    <phoneticPr fontId="2"/>
  </si>
  <si>
    <t>鋼材、ステンレス材、マンホール鉄蓋等</t>
    <rPh sb="0" eb="2">
      <t>コウザイ</t>
    </rPh>
    <rPh sb="8" eb="9">
      <t>ザイ</t>
    </rPh>
    <rPh sb="15" eb="17">
      <t>テツブタ</t>
    </rPh>
    <rPh sb="17" eb="18">
      <t>トウ</t>
    </rPh>
    <phoneticPr fontId="2"/>
  </si>
  <si>
    <t>05.建築材料</t>
    <rPh sb="3" eb="5">
      <t>ケンチク</t>
    </rPh>
    <rPh sb="5" eb="7">
      <t>ザイリョウ</t>
    </rPh>
    <phoneticPr fontId="2"/>
  </si>
  <si>
    <t>建築金物、木材、塗料等</t>
    <rPh sb="0" eb="2">
      <t>ケンチク</t>
    </rPh>
    <rPh sb="2" eb="4">
      <t>カナモノ</t>
    </rPh>
    <rPh sb="5" eb="7">
      <t>モクザイ</t>
    </rPh>
    <rPh sb="10" eb="11">
      <t>トウ</t>
    </rPh>
    <phoneticPr fontId="2"/>
  </si>
  <si>
    <t>06.仮設資材</t>
    <rPh sb="3" eb="5">
      <t>カセツ</t>
    </rPh>
    <rPh sb="5" eb="7">
      <t>シザイ</t>
    </rPh>
    <phoneticPr fontId="2"/>
  </si>
  <si>
    <t>仮設ハウス、仮設トイレ等</t>
    <rPh sb="0" eb="2">
      <t>カセツ</t>
    </rPh>
    <rPh sb="6" eb="8">
      <t>カセツ</t>
    </rPh>
    <rPh sb="11" eb="12">
      <t>トウ</t>
    </rPh>
    <phoneticPr fontId="2"/>
  </si>
  <si>
    <t>07.配管</t>
    <rPh sb="3" eb="5">
      <t>ハイカン</t>
    </rPh>
    <phoneticPr fontId="2"/>
  </si>
  <si>
    <t>鋼管、塩ビ管等</t>
    <rPh sb="0" eb="2">
      <t>コウカン</t>
    </rPh>
    <rPh sb="3" eb="4">
      <t>エン</t>
    </rPh>
    <rPh sb="5" eb="6">
      <t>カン</t>
    </rPh>
    <rPh sb="6" eb="7">
      <t>トウ</t>
    </rPh>
    <phoneticPr fontId="2"/>
  </si>
  <si>
    <t>01.日用雑貨</t>
    <rPh sb="3" eb="5">
      <t>ニチヨウ</t>
    </rPh>
    <rPh sb="5" eb="7">
      <t>ザッカ</t>
    </rPh>
    <phoneticPr fontId="2"/>
  </si>
  <si>
    <t>家庭用雑貨等</t>
    <rPh sb="0" eb="3">
      <t>カテイヨウ</t>
    </rPh>
    <rPh sb="3" eb="5">
      <t>ザッカ</t>
    </rPh>
    <rPh sb="5" eb="6">
      <t>トウ</t>
    </rPh>
    <phoneticPr fontId="2"/>
  </si>
  <si>
    <t>02.家庭金物</t>
    <rPh sb="3" eb="5">
      <t>カテイ</t>
    </rPh>
    <rPh sb="5" eb="7">
      <t>カナモノ</t>
    </rPh>
    <phoneticPr fontId="2"/>
  </si>
  <si>
    <t>包丁、鍋等</t>
    <rPh sb="0" eb="2">
      <t>ホウチョウ</t>
    </rPh>
    <rPh sb="3" eb="4">
      <t>ナベ</t>
    </rPh>
    <rPh sb="4" eb="5">
      <t>トウ</t>
    </rPh>
    <phoneticPr fontId="2"/>
  </si>
  <si>
    <t>03.食器</t>
    <rPh sb="3" eb="5">
      <t>ショッキ</t>
    </rPh>
    <phoneticPr fontId="2"/>
  </si>
  <si>
    <t>04.清掃用品</t>
    <rPh sb="3" eb="5">
      <t>セイソウ</t>
    </rPh>
    <rPh sb="5" eb="7">
      <t>ヨウヒン</t>
    </rPh>
    <phoneticPr fontId="2"/>
  </si>
  <si>
    <t>モップ、ほうき、バケツ、ワックス等</t>
    <rPh sb="16" eb="17">
      <t>トウ</t>
    </rPh>
    <phoneticPr fontId="2"/>
  </si>
  <si>
    <t>05.電池</t>
    <rPh sb="3" eb="5">
      <t>デンチ</t>
    </rPh>
    <phoneticPr fontId="2"/>
  </si>
  <si>
    <t>乾電池等</t>
    <rPh sb="0" eb="3">
      <t>カンデンチ</t>
    </rPh>
    <rPh sb="3" eb="4">
      <t>トウ</t>
    </rPh>
    <phoneticPr fontId="2"/>
  </si>
  <si>
    <t>蛍光灯、電球</t>
    <rPh sb="0" eb="3">
      <t>ケイコウトウ</t>
    </rPh>
    <rPh sb="4" eb="6">
      <t>デンキュウ</t>
    </rPh>
    <phoneticPr fontId="2"/>
  </si>
  <si>
    <t>01.建具</t>
    <rPh sb="3" eb="5">
      <t>タテグ</t>
    </rPh>
    <phoneticPr fontId="2"/>
  </si>
  <si>
    <t>サッシ、窓ガラス等</t>
    <rPh sb="4" eb="5">
      <t>マド</t>
    </rPh>
    <rPh sb="8" eb="9">
      <t>トウ</t>
    </rPh>
    <phoneticPr fontId="2"/>
  </si>
  <si>
    <t>02.畳</t>
    <rPh sb="3" eb="4">
      <t>タタミ</t>
    </rPh>
    <phoneticPr fontId="2"/>
  </si>
  <si>
    <t>03.じゅうたん</t>
    <phoneticPr fontId="2"/>
  </si>
  <si>
    <t>04.カーテン</t>
    <phoneticPr fontId="2"/>
  </si>
  <si>
    <t>暗幕、ブラインド等</t>
    <rPh sb="0" eb="2">
      <t>アンマク</t>
    </rPh>
    <rPh sb="8" eb="9">
      <t>トウ</t>
    </rPh>
    <phoneticPr fontId="2"/>
  </si>
  <si>
    <t>01.記念品、贈答品</t>
    <rPh sb="3" eb="6">
      <t>キネンヒン</t>
    </rPh>
    <rPh sb="7" eb="10">
      <t>ゾウトウヒン</t>
    </rPh>
    <phoneticPr fontId="2"/>
  </si>
  <si>
    <t>02.美術品</t>
    <rPh sb="3" eb="5">
      <t>ビジュツ</t>
    </rPh>
    <rPh sb="5" eb="6">
      <t>ヒン</t>
    </rPh>
    <phoneticPr fontId="2"/>
  </si>
  <si>
    <t>絵画、工芸品</t>
    <rPh sb="0" eb="2">
      <t>カイガ</t>
    </rPh>
    <rPh sb="3" eb="6">
      <t>コウゲイヒン</t>
    </rPh>
    <phoneticPr fontId="2"/>
  </si>
  <si>
    <t>03.旗・記章</t>
    <rPh sb="3" eb="4">
      <t>ハタ</t>
    </rPh>
    <rPh sb="5" eb="7">
      <t>キショウ</t>
    </rPh>
    <phoneticPr fontId="2"/>
  </si>
  <si>
    <t>カップ、トロフィー、盾、バッジ等</t>
    <rPh sb="10" eb="11">
      <t>タテ</t>
    </rPh>
    <rPh sb="15" eb="16">
      <t>トウ</t>
    </rPh>
    <phoneticPr fontId="2"/>
  </si>
  <si>
    <t>（具体的に記入すること）</t>
    <rPh sb="1" eb="4">
      <t>グタイテキ</t>
    </rPh>
    <rPh sb="5" eb="7">
      <t>キニュウ</t>
    </rPh>
    <phoneticPr fontId="2"/>
  </si>
  <si>
    <t>01.被服</t>
    <rPh sb="3" eb="5">
      <t>ヒフク</t>
    </rPh>
    <phoneticPr fontId="2"/>
  </si>
  <si>
    <t>作業服、制服、白衣等</t>
    <rPh sb="0" eb="3">
      <t>サギョウフク</t>
    </rPh>
    <rPh sb="4" eb="6">
      <t>セイフク</t>
    </rPh>
    <rPh sb="7" eb="9">
      <t>ハクイ</t>
    </rPh>
    <rPh sb="9" eb="10">
      <t>トウ</t>
    </rPh>
    <phoneticPr fontId="2"/>
  </si>
  <si>
    <t>02.寝具、縫製品</t>
    <rPh sb="3" eb="5">
      <t>シング</t>
    </rPh>
    <rPh sb="6" eb="9">
      <t>ホウセイヒン</t>
    </rPh>
    <phoneticPr fontId="2"/>
  </si>
  <si>
    <t>布団、ベッド、シーツ、タオル等</t>
    <rPh sb="0" eb="2">
      <t>フトン</t>
    </rPh>
    <rPh sb="14" eb="15">
      <t>トウ</t>
    </rPh>
    <phoneticPr fontId="2"/>
  </si>
  <si>
    <t>03.靴、鞄</t>
    <rPh sb="3" eb="4">
      <t>クツ</t>
    </rPh>
    <rPh sb="5" eb="6">
      <t>カバン</t>
    </rPh>
    <phoneticPr fontId="2"/>
  </si>
  <si>
    <t>長靴、安全靴、鞄等</t>
    <rPh sb="0" eb="2">
      <t>ナガグツ</t>
    </rPh>
    <rPh sb="3" eb="5">
      <t>アンゼン</t>
    </rPh>
    <rPh sb="5" eb="6">
      <t>クツ</t>
    </rPh>
    <rPh sb="7" eb="8">
      <t>カバン</t>
    </rPh>
    <rPh sb="8" eb="9">
      <t>トウ</t>
    </rPh>
    <phoneticPr fontId="2"/>
  </si>
  <si>
    <t>01.展示品</t>
    <rPh sb="3" eb="5">
      <t>テンジ</t>
    </rPh>
    <rPh sb="5" eb="6">
      <t>ヒン</t>
    </rPh>
    <phoneticPr fontId="2"/>
  </si>
  <si>
    <t>模型等</t>
    <rPh sb="0" eb="2">
      <t>モケイ</t>
    </rPh>
    <rPh sb="2" eb="3">
      <t>トウ</t>
    </rPh>
    <phoneticPr fontId="2"/>
  </si>
  <si>
    <t>02.舞台装置</t>
    <rPh sb="3" eb="5">
      <t>ブタイ</t>
    </rPh>
    <rPh sb="5" eb="7">
      <t>ソウチ</t>
    </rPh>
    <phoneticPr fontId="2"/>
  </si>
  <si>
    <t>03.舞台照明</t>
    <rPh sb="3" eb="5">
      <t>ブタイ</t>
    </rPh>
    <rPh sb="5" eb="7">
      <t>ショウメイ</t>
    </rPh>
    <phoneticPr fontId="2"/>
  </si>
  <si>
    <t>01.看板</t>
    <rPh sb="3" eb="5">
      <t>カンバン</t>
    </rPh>
    <phoneticPr fontId="2"/>
  </si>
  <si>
    <t>掲示板、標示板等</t>
    <rPh sb="0" eb="3">
      <t>ケイジバン</t>
    </rPh>
    <rPh sb="4" eb="6">
      <t>ヒョウジ</t>
    </rPh>
    <rPh sb="6" eb="7">
      <t>バン</t>
    </rPh>
    <rPh sb="7" eb="8">
      <t>トウ</t>
    </rPh>
    <phoneticPr fontId="2"/>
  </si>
  <si>
    <t>02.プレート</t>
    <phoneticPr fontId="2"/>
  </si>
  <si>
    <t>樹脂プレート、ナンバープレート等</t>
    <rPh sb="0" eb="2">
      <t>ジュシ</t>
    </rPh>
    <rPh sb="15" eb="16">
      <t>トウ</t>
    </rPh>
    <phoneticPr fontId="2"/>
  </si>
  <si>
    <t>03.天幕・旗</t>
    <rPh sb="3" eb="4">
      <t>テン</t>
    </rPh>
    <rPh sb="4" eb="5">
      <t>マク</t>
    </rPh>
    <rPh sb="6" eb="7">
      <t>ハタ</t>
    </rPh>
    <phoneticPr fontId="2"/>
  </si>
  <si>
    <t>横断幕、たれ幕、のぼり旗等</t>
    <rPh sb="0" eb="3">
      <t>オウダンマク</t>
    </rPh>
    <rPh sb="6" eb="7">
      <t>マク</t>
    </rPh>
    <rPh sb="11" eb="12">
      <t>バタ</t>
    </rPh>
    <rPh sb="12" eb="13">
      <t>トウ</t>
    </rPh>
    <phoneticPr fontId="2"/>
  </si>
  <si>
    <t>01.消防用品</t>
    <rPh sb="3" eb="5">
      <t>ショウボウ</t>
    </rPh>
    <rPh sb="5" eb="7">
      <t>ヨウヒン</t>
    </rPh>
    <phoneticPr fontId="2"/>
  </si>
  <si>
    <t>避難器具、消火器等</t>
    <rPh sb="0" eb="2">
      <t>ヒナン</t>
    </rPh>
    <rPh sb="2" eb="4">
      <t>キグ</t>
    </rPh>
    <rPh sb="5" eb="8">
      <t>ショウカキ</t>
    </rPh>
    <rPh sb="8" eb="9">
      <t>トウ</t>
    </rPh>
    <phoneticPr fontId="2"/>
  </si>
  <si>
    <t>02.防災用品</t>
    <rPh sb="3" eb="5">
      <t>ボウサイ</t>
    </rPh>
    <rPh sb="5" eb="7">
      <t>ヨウヒン</t>
    </rPh>
    <phoneticPr fontId="2"/>
  </si>
  <si>
    <t>ヘルメット等</t>
    <rPh sb="5" eb="6">
      <t>トウ</t>
    </rPh>
    <phoneticPr fontId="2"/>
  </si>
  <si>
    <t>01.食料品</t>
    <rPh sb="3" eb="6">
      <t>ショクリョウヒン</t>
    </rPh>
    <phoneticPr fontId="2"/>
  </si>
  <si>
    <t>食料、飲料等</t>
    <rPh sb="0" eb="2">
      <t>ショクリョウ</t>
    </rPh>
    <rPh sb="3" eb="5">
      <t>インリョウ</t>
    </rPh>
    <rPh sb="5" eb="6">
      <t>トウ</t>
    </rPh>
    <phoneticPr fontId="2"/>
  </si>
  <si>
    <t>01.製造（具体的に記入）</t>
    <rPh sb="3" eb="5">
      <t>セイゾウ</t>
    </rPh>
    <rPh sb="6" eb="9">
      <t>グタイテキ</t>
    </rPh>
    <rPh sb="10" eb="12">
      <t>キニュウ</t>
    </rPh>
    <phoneticPr fontId="2"/>
  </si>
  <si>
    <t>02.販売（具体的に記入）</t>
    <rPh sb="3" eb="5">
      <t>ハンバイ</t>
    </rPh>
    <phoneticPr fontId="2"/>
  </si>
  <si>
    <t>01.買受け（具体的に記入）</t>
    <rPh sb="3" eb="5">
      <t>カイウ</t>
    </rPh>
    <phoneticPr fontId="2"/>
  </si>
  <si>
    <t>01.施設警備</t>
    <rPh sb="3" eb="5">
      <t>シセツ</t>
    </rPh>
    <rPh sb="5" eb="7">
      <t>ケイビ</t>
    </rPh>
    <phoneticPr fontId="2"/>
  </si>
  <si>
    <t>02.機械警備</t>
    <rPh sb="3" eb="5">
      <t>キカイ</t>
    </rPh>
    <rPh sb="5" eb="7">
      <t>ケイビ</t>
    </rPh>
    <phoneticPr fontId="2"/>
  </si>
  <si>
    <t>03.受付</t>
    <rPh sb="3" eb="5">
      <t>ウケツケ</t>
    </rPh>
    <phoneticPr fontId="2"/>
  </si>
  <si>
    <t>04.電話交換</t>
    <rPh sb="3" eb="5">
      <t>デンワ</t>
    </rPh>
    <rPh sb="5" eb="7">
      <t>コウカン</t>
    </rPh>
    <phoneticPr fontId="2"/>
  </si>
  <si>
    <t>05.交通誘導</t>
    <rPh sb="3" eb="5">
      <t>コウツウ</t>
    </rPh>
    <rPh sb="5" eb="7">
      <t>ユウドウ</t>
    </rPh>
    <phoneticPr fontId="2"/>
  </si>
  <si>
    <t>06.プール管理</t>
    <rPh sb="6" eb="8">
      <t>カンリ</t>
    </rPh>
    <phoneticPr fontId="2"/>
  </si>
  <si>
    <t>99.その他（具体的に記入）</t>
    <rPh sb="5" eb="6">
      <t>タ</t>
    </rPh>
    <rPh sb="7" eb="10">
      <t>グタイテキ</t>
    </rPh>
    <rPh sb="11" eb="13">
      <t>キニュウ</t>
    </rPh>
    <phoneticPr fontId="2"/>
  </si>
  <si>
    <t>01.一般清掃</t>
    <rPh sb="3" eb="5">
      <t>イッパン</t>
    </rPh>
    <rPh sb="5" eb="7">
      <t>セイソウ</t>
    </rPh>
    <phoneticPr fontId="2"/>
  </si>
  <si>
    <t>02.病院清掃（入院施設等）</t>
    <rPh sb="3" eb="5">
      <t>ビョウイン</t>
    </rPh>
    <rPh sb="5" eb="7">
      <t>セイソウ</t>
    </rPh>
    <rPh sb="8" eb="10">
      <t>ニュウイン</t>
    </rPh>
    <rPh sb="10" eb="12">
      <t>シセツ</t>
    </rPh>
    <rPh sb="12" eb="13">
      <t>トウ</t>
    </rPh>
    <phoneticPr fontId="2"/>
  </si>
  <si>
    <t>03.空気環境測定</t>
    <rPh sb="3" eb="5">
      <t>クウキ</t>
    </rPh>
    <rPh sb="5" eb="7">
      <t>カンキョウ</t>
    </rPh>
    <rPh sb="7" eb="9">
      <t>ソクテイ</t>
    </rPh>
    <phoneticPr fontId="2"/>
  </si>
  <si>
    <t>04.空気調和用ダクト清掃</t>
    <rPh sb="3" eb="5">
      <t>クウキ</t>
    </rPh>
    <rPh sb="5" eb="7">
      <t>チョウワ</t>
    </rPh>
    <rPh sb="7" eb="8">
      <t>ヨウ</t>
    </rPh>
    <rPh sb="11" eb="13">
      <t>セイソウ</t>
    </rPh>
    <phoneticPr fontId="2"/>
  </si>
  <si>
    <t>05.飲料水水質検査</t>
    <rPh sb="3" eb="6">
      <t>インリョウスイ</t>
    </rPh>
    <rPh sb="6" eb="8">
      <t>スイシツ</t>
    </rPh>
    <rPh sb="8" eb="10">
      <t>ケンサ</t>
    </rPh>
    <phoneticPr fontId="2"/>
  </si>
  <si>
    <t>06.飲料水貯水槽清掃</t>
    <rPh sb="3" eb="6">
      <t>インリョウスイ</t>
    </rPh>
    <rPh sb="6" eb="9">
      <t>チョスイソウ</t>
    </rPh>
    <rPh sb="9" eb="11">
      <t>セイソウ</t>
    </rPh>
    <phoneticPr fontId="2"/>
  </si>
  <si>
    <t>07.排水管清掃</t>
    <rPh sb="3" eb="6">
      <t>ハイスイカン</t>
    </rPh>
    <rPh sb="6" eb="8">
      <t>セイソウ</t>
    </rPh>
    <phoneticPr fontId="2"/>
  </si>
  <si>
    <t>08.ねずみ昆虫等駆除</t>
    <rPh sb="6" eb="8">
      <t>コンチュウ</t>
    </rPh>
    <rPh sb="8" eb="9">
      <t>トウ</t>
    </rPh>
    <rPh sb="9" eb="11">
      <t>クジョ</t>
    </rPh>
    <phoneticPr fontId="2"/>
  </si>
  <si>
    <t>09.建築物環境衛生総合管理</t>
    <rPh sb="3" eb="6">
      <t>ケンチクブツ</t>
    </rPh>
    <rPh sb="6" eb="8">
      <t>カンキョウ</t>
    </rPh>
    <rPh sb="8" eb="10">
      <t>エイセイ</t>
    </rPh>
    <rPh sb="10" eb="12">
      <t>ソウゴウ</t>
    </rPh>
    <rPh sb="12" eb="14">
      <t>カンリ</t>
    </rPh>
    <phoneticPr fontId="2"/>
  </si>
  <si>
    <t>10.作業環境測定</t>
    <rPh sb="3" eb="5">
      <t>サギョウ</t>
    </rPh>
    <rPh sb="5" eb="7">
      <t>カンキョウ</t>
    </rPh>
    <rPh sb="7" eb="9">
      <t>ソクテイ</t>
    </rPh>
    <phoneticPr fontId="2"/>
  </si>
  <si>
    <t>11.ボイラー運転管理</t>
    <rPh sb="7" eb="9">
      <t>ウンテン</t>
    </rPh>
    <rPh sb="9" eb="11">
      <t>カンリ</t>
    </rPh>
    <phoneticPr fontId="2"/>
  </si>
  <si>
    <t>12.危険物貯蔵施設点検</t>
    <rPh sb="3" eb="6">
      <t>キケンブツ</t>
    </rPh>
    <rPh sb="6" eb="8">
      <t>チョゾウ</t>
    </rPh>
    <rPh sb="8" eb="10">
      <t>シセツ</t>
    </rPh>
    <rPh sb="10" eb="12">
      <t>テンケン</t>
    </rPh>
    <phoneticPr fontId="2"/>
  </si>
  <si>
    <t>01.火葬場業務</t>
    <rPh sb="3" eb="6">
      <t>カソウバ</t>
    </rPh>
    <rPh sb="6" eb="8">
      <t>ギョウム</t>
    </rPh>
    <phoneticPr fontId="2"/>
  </si>
  <si>
    <t>02.ごみ処理施設業務</t>
    <rPh sb="5" eb="7">
      <t>ショリ</t>
    </rPh>
    <rPh sb="7" eb="9">
      <t>シセツ</t>
    </rPh>
    <rPh sb="9" eb="11">
      <t>ギョウム</t>
    </rPh>
    <phoneticPr fontId="2"/>
  </si>
  <si>
    <t>03.不燃ごみ埋立作業等業務</t>
    <rPh sb="3" eb="5">
      <t>フネン</t>
    </rPh>
    <rPh sb="7" eb="9">
      <t>ウメタテ</t>
    </rPh>
    <rPh sb="9" eb="11">
      <t>サギョウ</t>
    </rPh>
    <rPh sb="11" eb="12">
      <t>トウ</t>
    </rPh>
    <rPh sb="12" eb="14">
      <t>ギョウム</t>
    </rPh>
    <phoneticPr fontId="2"/>
  </si>
  <si>
    <t>04.浸出水処理施設等管理</t>
    <rPh sb="3" eb="5">
      <t>シンシュツ</t>
    </rPh>
    <rPh sb="5" eb="6">
      <t>スイ</t>
    </rPh>
    <rPh sb="6" eb="8">
      <t>ショリ</t>
    </rPh>
    <rPh sb="8" eb="10">
      <t>シセツ</t>
    </rPh>
    <rPh sb="10" eb="11">
      <t>トウ</t>
    </rPh>
    <rPh sb="11" eb="13">
      <t>カンリ</t>
    </rPh>
    <phoneticPr fontId="2"/>
  </si>
  <si>
    <t>05.し尿処理施設業務</t>
    <rPh sb="4" eb="5">
      <t>ニョウ</t>
    </rPh>
    <rPh sb="5" eb="7">
      <t>ショリ</t>
    </rPh>
    <rPh sb="7" eb="9">
      <t>シセツ</t>
    </rPh>
    <rPh sb="9" eb="11">
      <t>ギョウム</t>
    </rPh>
    <phoneticPr fontId="2"/>
  </si>
  <si>
    <t>01.下水道処理施設維持管理業務</t>
    <rPh sb="3" eb="6">
      <t>ゲスイドウ</t>
    </rPh>
    <rPh sb="6" eb="8">
      <t>ショリ</t>
    </rPh>
    <rPh sb="8" eb="10">
      <t>シセツ</t>
    </rPh>
    <rPh sb="10" eb="12">
      <t>イジ</t>
    </rPh>
    <rPh sb="12" eb="14">
      <t>カンリ</t>
    </rPh>
    <rPh sb="14" eb="16">
      <t>ギョウム</t>
    </rPh>
    <phoneticPr fontId="2"/>
  </si>
  <si>
    <t>02.下水道管路ＴＶカメラ等調査</t>
    <rPh sb="3" eb="6">
      <t>ゲスイドウ</t>
    </rPh>
    <rPh sb="6" eb="8">
      <t>カンロ</t>
    </rPh>
    <rPh sb="13" eb="14">
      <t>トウ</t>
    </rPh>
    <rPh sb="14" eb="16">
      <t>チョウサ</t>
    </rPh>
    <phoneticPr fontId="2"/>
  </si>
  <si>
    <t>03.下水道管路等清掃</t>
    <rPh sb="3" eb="6">
      <t>ゲスイドウ</t>
    </rPh>
    <rPh sb="6" eb="7">
      <t>カン</t>
    </rPh>
    <rPh sb="7" eb="8">
      <t>ロ</t>
    </rPh>
    <rPh sb="8" eb="9">
      <t>トウ</t>
    </rPh>
    <rPh sb="9" eb="11">
      <t>セイソウ</t>
    </rPh>
    <phoneticPr fontId="2"/>
  </si>
  <si>
    <t>04.漏水調査</t>
    <rPh sb="3" eb="5">
      <t>ロウスイ</t>
    </rPh>
    <rPh sb="5" eb="7">
      <t>チョウサ</t>
    </rPh>
    <phoneticPr fontId="2"/>
  </si>
  <si>
    <t>05.処理槽等清掃</t>
    <rPh sb="3" eb="5">
      <t>ショリ</t>
    </rPh>
    <rPh sb="5" eb="7">
      <t>ソウナド</t>
    </rPh>
    <rPh sb="7" eb="9">
      <t>セイソウ</t>
    </rPh>
    <phoneticPr fontId="2"/>
  </si>
  <si>
    <t>01.浄化槽保守点検</t>
    <rPh sb="3" eb="6">
      <t>ジョウカソウ</t>
    </rPh>
    <rPh sb="6" eb="8">
      <t>ホシュ</t>
    </rPh>
    <rPh sb="8" eb="10">
      <t>テンケン</t>
    </rPh>
    <phoneticPr fontId="2"/>
  </si>
  <si>
    <t>02.浄化槽清掃</t>
    <rPh sb="3" eb="6">
      <t>ジョウカソウ</t>
    </rPh>
    <rPh sb="6" eb="8">
      <t>セイソウ</t>
    </rPh>
    <phoneticPr fontId="2"/>
  </si>
  <si>
    <t>03.汚泥桝等清掃</t>
    <rPh sb="3" eb="5">
      <t>オデイ</t>
    </rPh>
    <rPh sb="5" eb="6">
      <t>マス</t>
    </rPh>
    <rPh sb="6" eb="7">
      <t>トウ</t>
    </rPh>
    <rPh sb="7" eb="9">
      <t>セイソウ</t>
    </rPh>
    <phoneticPr fontId="2"/>
  </si>
  <si>
    <t>04.汚水処理施設保守点検</t>
    <rPh sb="3" eb="5">
      <t>オスイ</t>
    </rPh>
    <rPh sb="5" eb="7">
      <t>ショリ</t>
    </rPh>
    <rPh sb="7" eb="9">
      <t>シセツ</t>
    </rPh>
    <rPh sb="9" eb="11">
      <t>ホシュ</t>
    </rPh>
    <rPh sb="11" eb="13">
      <t>テンケン</t>
    </rPh>
    <phoneticPr fontId="2"/>
  </si>
  <si>
    <t>01.事務用機器</t>
    <rPh sb="3" eb="6">
      <t>ジムヨウ</t>
    </rPh>
    <rPh sb="6" eb="8">
      <t>キキ</t>
    </rPh>
    <phoneticPr fontId="2"/>
  </si>
  <si>
    <t>02.ＯＡ機器</t>
    <rPh sb="5" eb="7">
      <t>キキ</t>
    </rPh>
    <phoneticPr fontId="2"/>
  </si>
  <si>
    <t>01.電気設備</t>
    <rPh sb="3" eb="5">
      <t>デンキ</t>
    </rPh>
    <rPh sb="5" eb="7">
      <t>セツビ</t>
    </rPh>
    <phoneticPr fontId="2"/>
  </si>
  <si>
    <t>高圧を除く</t>
    <rPh sb="0" eb="2">
      <t>コウアツ</t>
    </rPh>
    <rPh sb="3" eb="4">
      <t>ノゾ</t>
    </rPh>
    <phoneticPr fontId="2"/>
  </si>
  <si>
    <t>02.自家用電気工作物</t>
    <rPh sb="3" eb="6">
      <t>ジカヨウ</t>
    </rPh>
    <rPh sb="6" eb="8">
      <t>デンキ</t>
    </rPh>
    <rPh sb="8" eb="11">
      <t>コウサクブツ</t>
    </rPh>
    <phoneticPr fontId="2"/>
  </si>
  <si>
    <t>高圧</t>
    <rPh sb="0" eb="2">
      <t>コウアツ</t>
    </rPh>
    <phoneticPr fontId="2"/>
  </si>
  <si>
    <t>01.電話機・交換機</t>
    <rPh sb="3" eb="6">
      <t>デンワキ</t>
    </rPh>
    <rPh sb="7" eb="10">
      <t>コウカンキ</t>
    </rPh>
    <phoneticPr fontId="2"/>
  </si>
  <si>
    <t>02.無線機等</t>
    <rPh sb="3" eb="6">
      <t>ムセンキ</t>
    </rPh>
    <rPh sb="6" eb="7">
      <t>トウ</t>
    </rPh>
    <phoneticPr fontId="2"/>
  </si>
  <si>
    <t>03.放送設備</t>
    <rPh sb="3" eb="5">
      <t>ホウソウ</t>
    </rPh>
    <rPh sb="5" eb="7">
      <t>セツビ</t>
    </rPh>
    <phoneticPr fontId="2"/>
  </si>
  <si>
    <t>01.消防設備保守点検</t>
    <rPh sb="3" eb="5">
      <t>ショウボウ</t>
    </rPh>
    <rPh sb="5" eb="7">
      <t>セツビ</t>
    </rPh>
    <rPh sb="7" eb="9">
      <t>ホシュ</t>
    </rPh>
    <rPh sb="9" eb="11">
      <t>テンケン</t>
    </rPh>
    <phoneticPr fontId="2"/>
  </si>
  <si>
    <t>01.空調設備</t>
    <rPh sb="3" eb="5">
      <t>クウチョウ</t>
    </rPh>
    <rPh sb="5" eb="7">
      <t>セツビ</t>
    </rPh>
    <phoneticPr fontId="2"/>
  </si>
  <si>
    <t>02.冷凍・冷房機器</t>
    <rPh sb="3" eb="5">
      <t>レイトウ</t>
    </rPh>
    <rPh sb="6" eb="8">
      <t>レイボウ</t>
    </rPh>
    <rPh sb="8" eb="10">
      <t>キキ</t>
    </rPh>
    <phoneticPr fontId="2"/>
  </si>
  <si>
    <t>03.ポンプ類</t>
    <rPh sb="6" eb="7">
      <t>ルイ</t>
    </rPh>
    <phoneticPr fontId="2"/>
  </si>
  <si>
    <t>04.プール濾過装置</t>
    <rPh sb="6" eb="8">
      <t>ロカ</t>
    </rPh>
    <rPh sb="8" eb="10">
      <t>ソウチ</t>
    </rPh>
    <phoneticPr fontId="2"/>
  </si>
  <si>
    <t>05.ボイラー整備</t>
    <rPh sb="7" eb="9">
      <t>セイビ</t>
    </rPh>
    <phoneticPr fontId="2"/>
  </si>
  <si>
    <t>06.ボイラー缶体清掃</t>
    <rPh sb="7" eb="8">
      <t>カン</t>
    </rPh>
    <rPh sb="8" eb="9">
      <t>タイ</t>
    </rPh>
    <rPh sb="9" eb="11">
      <t>セイソウ</t>
    </rPh>
    <phoneticPr fontId="2"/>
  </si>
  <si>
    <t>07.地下タンク漏洩点検</t>
    <rPh sb="3" eb="5">
      <t>チカ</t>
    </rPh>
    <rPh sb="8" eb="10">
      <t>ロウエイ</t>
    </rPh>
    <rPh sb="10" eb="12">
      <t>テンケン</t>
    </rPh>
    <phoneticPr fontId="2"/>
  </si>
  <si>
    <t>08.昇降機（荷物専用含む）</t>
    <rPh sb="3" eb="6">
      <t>ショウコウキ</t>
    </rPh>
    <rPh sb="7" eb="9">
      <t>ニモツ</t>
    </rPh>
    <rPh sb="9" eb="11">
      <t>センヨウ</t>
    </rPh>
    <rPh sb="11" eb="12">
      <t>フク</t>
    </rPh>
    <phoneticPr fontId="2"/>
  </si>
  <si>
    <t>09.自動ドア</t>
    <rPh sb="3" eb="5">
      <t>ジドウ</t>
    </rPh>
    <phoneticPr fontId="2"/>
  </si>
  <si>
    <t>10.舞台吊物装置</t>
    <rPh sb="3" eb="5">
      <t>ブタイ</t>
    </rPh>
    <rPh sb="5" eb="6">
      <t>ツ</t>
    </rPh>
    <rPh sb="6" eb="7">
      <t>モノ</t>
    </rPh>
    <rPh sb="7" eb="9">
      <t>ソウチ</t>
    </rPh>
    <phoneticPr fontId="2"/>
  </si>
  <si>
    <t>11.舞台照明装置</t>
    <rPh sb="3" eb="5">
      <t>ブタイ</t>
    </rPh>
    <rPh sb="5" eb="7">
      <t>ショウメイ</t>
    </rPh>
    <rPh sb="7" eb="9">
      <t>ソウチ</t>
    </rPh>
    <phoneticPr fontId="2"/>
  </si>
  <si>
    <t>12.音響設備</t>
    <rPh sb="3" eb="5">
      <t>オンキョウ</t>
    </rPh>
    <rPh sb="5" eb="7">
      <t>セツビ</t>
    </rPh>
    <phoneticPr fontId="2"/>
  </si>
  <si>
    <t>13.運動用機械・器具</t>
    <rPh sb="3" eb="5">
      <t>ウンドウ</t>
    </rPh>
    <rPh sb="5" eb="6">
      <t>ヨウ</t>
    </rPh>
    <rPh sb="6" eb="8">
      <t>キカイ</t>
    </rPh>
    <rPh sb="9" eb="11">
      <t>キグ</t>
    </rPh>
    <phoneticPr fontId="2"/>
  </si>
  <si>
    <t>14.医療用機器保守点検</t>
    <rPh sb="3" eb="6">
      <t>イリョウヨウ</t>
    </rPh>
    <rPh sb="6" eb="8">
      <t>キキ</t>
    </rPh>
    <rPh sb="8" eb="10">
      <t>ホシュ</t>
    </rPh>
    <rPh sb="10" eb="12">
      <t>テンケン</t>
    </rPh>
    <phoneticPr fontId="2"/>
  </si>
  <si>
    <t>01.一般廃棄物処理（収集運搬）</t>
    <rPh sb="3" eb="5">
      <t>イッパン</t>
    </rPh>
    <rPh sb="5" eb="8">
      <t>ハイキブツ</t>
    </rPh>
    <rPh sb="8" eb="10">
      <t>ショリ</t>
    </rPh>
    <rPh sb="11" eb="13">
      <t>シュウシュウ</t>
    </rPh>
    <rPh sb="13" eb="15">
      <t>ウンパン</t>
    </rPh>
    <phoneticPr fontId="2"/>
  </si>
  <si>
    <t>02.一般廃棄物処理（処分）</t>
    <rPh sb="3" eb="5">
      <t>イッパン</t>
    </rPh>
    <rPh sb="5" eb="8">
      <t>ハイキブツ</t>
    </rPh>
    <rPh sb="8" eb="10">
      <t>ショリ</t>
    </rPh>
    <rPh sb="11" eb="13">
      <t>ショブン</t>
    </rPh>
    <phoneticPr fontId="2"/>
  </si>
  <si>
    <t>03.産業廃棄物処理（収集運搬）</t>
    <rPh sb="3" eb="5">
      <t>サンギョウ</t>
    </rPh>
    <rPh sb="5" eb="8">
      <t>ハイキブツ</t>
    </rPh>
    <rPh sb="8" eb="10">
      <t>ショリ</t>
    </rPh>
    <rPh sb="11" eb="13">
      <t>シュウシュウ</t>
    </rPh>
    <rPh sb="13" eb="15">
      <t>ウンパン</t>
    </rPh>
    <phoneticPr fontId="2"/>
  </si>
  <si>
    <t>04.産業廃棄物処理（処分）</t>
    <rPh sb="3" eb="5">
      <t>サンギョウ</t>
    </rPh>
    <rPh sb="5" eb="8">
      <t>ハイキブツ</t>
    </rPh>
    <rPh sb="8" eb="10">
      <t>ショリ</t>
    </rPh>
    <rPh sb="11" eb="13">
      <t>ショブン</t>
    </rPh>
    <phoneticPr fontId="2"/>
  </si>
  <si>
    <t>05.特別産業廃棄物処理（収集運搬）</t>
    <rPh sb="3" eb="5">
      <t>トクベツ</t>
    </rPh>
    <rPh sb="5" eb="7">
      <t>サンギョウ</t>
    </rPh>
    <rPh sb="7" eb="10">
      <t>ハイキブツ</t>
    </rPh>
    <rPh sb="10" eb="12">
      <t>ショリ</t>
    </rPh>
    <rPh sb="13" eb="15">
      <t>シュウシュウ</t>
    </rPh>
    <rPh sb="15" eb="17">
      <t>ウンパン</t>
    </rPh>
    <phoneticPr fontId="2"/>
  </si>
  <si>
    <t>06.特別産業廃棄物処理（処分）</t>
    <rPh sb="3" eb="5">
      <t>トクベツ</t>
    </rPh>
    <rPh sb="5" eb="7">
      <t>サンギョウ</t>
    </rPh>
    <rPh sb="7" eb="10">
      <t>ハイキブツ</t>
    </rPh>
    <rPh sb="10" eb="12">
      <t>ショリ</t>
    </rPh>
    <rPh sb="13" eb="15">
      <t>ショブン</t>
    </rPh>
    <phoneticPr fontId="2"/>
  </si>
  <si>
    <t>01.定期点検整備</t>
    <rPh sb="3" eb="5">
      <t>テイキ</t>
    </rPh>
    <rPh sb="5" eb="7">
      <t>テンケン</t>
    </rPh>
    <rPh sb="7" eb="9">
      <t>セイビ</t>
    </rPh>
    <phoneticPr fontId="2"/>
  </si>
  <si>
    <t>法定点検に係るもの</t>
    <rPh sb="0" eb="2">
      <t>ホウテイ</t>
    </rPh>
    <rPh sb="2" eb="4">
      <t>テンケン</t>
    </rPh>
    <rPh sb="5" eb="6">
      <t>カカ</t>
    </rPh>
    <phoneticPr fontId="2"/>
  </si>
  <si>
    <t>02.整備・修理</t>
    <rPh sb="3" eb="5">
      <t>セイビ</t>
    </rPh>
    <rPh sb="6" eb="8">
      <t>シュウリ</t>
    </rPh>
    <phoneticPr fontId="2"/>
  </si>
  <si>
    <t>03.板金・塗装</t>
    <rPh sb="3" eb="5">
      <t>バンキン</t>
    </rPh>
    <rPh sb="6" eb="8">
      <t>トソウ</t>
    </rPh>
    <phoneticPr fontId="2"/>
  </si>
  <si>
    <t>04.解体</t>
    <rPh sb="3" eb="5">
      <t>カイタイ</t>
    </rPh>
    <phoneticPr fontId="2"/>
  </si>
  <si>
    <t>05.船舶整備・修理</t>
    <rPh sb="3" eb="5">
      <t>センパク</t>
    </rPh>
    <rPh sb="5" eb="7">
      <t>セイビ</t>
    </rPh>
    <rPh sb="8" eb="10">
      <t>シュウリ</t>
    </rPh>
    <phoneticPr fontId="2"/>
  </si>
  <si>
    <t>06.レッカー</t>
    <phoneticPr fontId="2"/>
  </si>
  <si>
    <t>01.車両運行管理</t>
    <rPh sb="3" eb="5">
      <t>シャリョウ</t>
    </rPh>
    <rPh sb="5" eb="7">
      <t>ウンコウ</t>
    </rPh>
    <rPh sb="7" eb="9">
      <t>カンリ</t>
    </rPh>
    <phoneticPr fontId="2"/>
  </si>
  <si>
    <t>02.貨物運送</t>
    <rPh sb="3" eb="5">
      <t>カモツ</t>
    </rPh>
    <rPh sb="5" eb="7">
      <t>ウンソウ</t>
    </rPh>
    <phoneticPr fontId="2"/>
  </si>
  <si>
    <t>03.給食搬送</t>
    <rPh sb="3" eb="5">
      <t>キュウショク</t>
    </rPh>
    <rPh sb="5" eb="7">
      <t>ハンソウ</t>
    </rPh>
    <phoneticPr fontId="2"/>
  </si>
  <si>
    <t>貸切バス、通学用バス等</t>
    <rPh sb="0" eb="2">
      <t>カシキリ</t>
    </rPh>
    <rPh sb="5" eb="8">
      <t>ツウガクヨウ</t>
    </rPh>
    <rPh sb="10" eb="11">
      <t>トウ</t>
    </rPh>
    <phoneticPr fontId="2"/>
  </si>
  <si>
    <t>05.車両運転業務</t>
    <rPh sb="3" eb="5">
      <t>シャリョウ</t>
    </rPh>
    <rPh sb="5" eb="7">
      <t>ウンテン</t>
    </rPh>
    <rPh sb="7" eb="9">
      <t>ギョウム</t>
    </rPh>
    <phoneticPr fontId="2"/>
  </si>
  <si>
    <t>普通車等</t>
    <rPh sb="0" eb="3">
      <t>フツウシャ</t>
    </rPh>
    <rPh sb="3" eb="4">
      <t>トウ</t>
    </rPh>
    <phoneticPr fontId="2"/>
  </si>
  <si>
    <t>06.特殊車両運転業務</t>
    <rPh sb="3" eb="5">
      <t>トクシュ</t>
    </rPh>
    <rPh sb="5" eb="7">
      <t>シャリョウ</t>
    </rPh>
    <rPh sb="7" eb="9">
      <t>ウンテン</t>
    </rPh>
    <rPh sb="9" eb="11">
      <t>ギョウム</t>
    </rPh>
    <phoneticPr fontId="2"/>
  </si>
  <si>
    <t>重機等</t>
    <rPh sb="0" eb="2">
      <t>ジュウキ</t>
    </rPh>
    <rPh sb="2" eb="3">
      <t>トウ</t>
    </rPh>
    <phoneticPr fontId="2"/>
  </si>
  <si>
    <t>07.引っ越し</t>
    <rPh sb="3" eb="4">
      <t>ヒ</t>
    </rPh>
    <rPh sb="5" eb="6">
      <t>コ</t>
    </rPh>
    <phoneticPr fontId="2"/>
  </si>
  <si>
    <t>08.旅行代理・旅行業</t>
    <rPh sb="3" eb="5">
      <t>リョコウ</t>
    </rPh>
    <rPh sb="5" eb="7">
      <t>ダイリ</t>
    </rPh>
    <rPh sb="8" eb="11">
      <t>リョコウギョウ</t>
    </rPh>
    <phoneticPr fontId="2"/>
  </si>
  <si>
    <t>01.一般事務</t>
    <rPh sb="3" eb="5">
      <t>イッパン</t>
    </rPh>
    <rPh sb="5" eb="7">
      <t>ジム</t>
    </rPh>
    <phoneticPr fontId="2"/>
  </si>
  <si>
    <t>02.医療事務</t>
    <rPh sb="3" eb="5">
      <t>イリョウ</t>
    </rPh>
    <rPh sb="5" eb="7">
      <t>ジム</t>
    </rPh>
    <phoneticPr fontId="2"/>
  </si>
  <si>
    <t>03.学校用務</t>
    <rPh sb="3" eb="5">
      <t>ガッコウ</t>
    </rPh>
    <rPh sb="5" eb="7">
      <t>ヨウム</t>
    </rPh>
    <phoneticPr fontId="2"/>
  </si>
  <si>
    <t>04.情報処理用務</t>
    <rPh sb="3" eb="5">
      <t>ジョウホウ</t>
    </rPh>
    <rPh sb="5" eb="7">
      <t>ショリ</t>
    </rPh>
    <rPh sb="7" eb="9">
      <t>ヨウム</t>
    </rPh>
    <phoneticPr fontId="2"/>
  </si>
  <si>
    <t>データ入力等</t>
    <rPh sb="3" eb="5">
      <t>ニュウリョク</t>
    </rPh>
    <rPh sb="5" eb="6">
      <t>トウ</t>
    </rPh>
    <phoneticPr fontId="2"/>
  </si>
  <si>
    <t>01.介護・入浴サービス</t>
    <rPh sb="3" eb="5">
      <t>カイゴ</t>
    </rPh>
    <rPh sb="6" eb="8">
      <t>ニュウヨク</t>
    </rPh>
    <phoneticPr fontId="2"/>
  </si>
  <si>
    <t>02.食事サービス</t>
    <rPh sb="3" eb="5">
      <t>ショクジ</t>
    </rPh>
    <phoneticPr fontId="2"/>
  </si>
  <si>
    <t>01.学校給食業務</t>
    <rPh sb="3" eb="5">
      <t>ガッコウ</t>
    </rPh>
    <rPh sb="5" eb="7">
      <t>キュウショク</t>
    </rPh>
    <rPh sb="7" eb="9">
      <t>ギョウム</t>
    </rPh>
    <phoneticPr fontId="2"/>
  </si>
  <si>
    <t>02.病院給食業務</t>
    <rPh sb="3" eb="5">
      <t>ビョウイン</t>
    </rPh>
    <rPh sb="5" eb="7">
      <t>キュウショク</t>
    </rPh>
    <rPh sb="7" eb="9">
      <t>ギョウム</t>
    </rPh>
    <phoneticPr fontId="2"/>
  </si>
  <si>
    <t>01.クリーニング</t>
    <phoneticPr fontId="2"/>
  </si>
  <si>
    <t>02.エアコンクリーニング</t>
    <phoneticPr fontId="2"/>
  </si>
  <si>
    <t>03.寝具等</t>
    <rPh sb="3" eb="5">
      <t>シング</t>
    </rPh>
    <rPh sb="5" eb="6">
      <t>トウ</t>
    </rPh>
    <phoneticPr fontId="2"/>
  </si>
  <si>
    <t>01.道路清掃</t>
    <rPh sb="3" eb="5">
      <t>ドウロ</t>
    </rPh>
    <rPh sb="5" eb="7">
      <t>セイソウ</t>
    </rPh>
    <phoneticPr fontId="2"/>
  </si>
  <si>
    <t>02.側溝・排水路清掃</t>
    <rPh sb="3" eb="5">
      <t>ソッコウ</t>
    </rPh>
    <rPh sb="6" eb="9">
      <t>ハイスイロ</t>
    </rPh>
    <rPh sb="9" eb="11">
      <t>セイソウ</t>
    </rPh>
    <phoneticPr fontId="2"/>
  </si>
  <si>
    <t>03.公園清掃</t>
    <rPh sb="3" eb="5">
      <t>コウエン</t>
    </rPh>
    <rPh sb="5" eb="7">
      <t>セイソウ</t>
    </rPh>
    <phoneticPr fontId="2"/>
  </si>
  <si>
    <t>04.除排雪</t>
    <rPh sb="3" eb="6">
      <t>ジョハイセツハイユキ</t>
    </rPh>
    <phoneticPr fontId="2"/>
  </si>
  <si>
    <t>01.樹木管理</t>
  </si>
  <si>
    <t>剪定・薬剤防除等</t>
    <rPh sb="7" eb="8">
      <t>トウ</t>
    </rPh>
    <phoneticPr fontId="2"/>
  </si>
  <si>
    <t>02.庭園等管理</t>
  </si>
  <si>
    <t>03.立木伐採</t>
  </si>
  <si>
    <t>04.樹木調査・診断・治療等</t>
  </si>
  <si>
    <t>99.その他（具体的に記入）</t>
  </si>
  <si>
    <t>01.害虫駆除</t>
  </si>
  <si>
    <t>白蟻、蜂等</t>
    <rPh sb="0" eb="2">
      <t>シロアリ</t>
    </rPh>
    <rPh sb="3" eb="4">
      <t>ハチ</t>
    </rPh>
    <rPh sb="4" eb="5">
      <t>トウ</t>
    </rPh>
    <phoneticPr fontId="2"/>
  </si>
  <si>
    <t>02.ガス燻蒸</t>
  </si>
  <si>
    <t>03.農作物の病害虫防除</t>
  </si>
  <si>
    <t>04.鳥獣害防除</t>
  </si>
  <si>
    <t>01.システム開発・保守</t>
  </si>
  <si>
    <t>02.パソコン接続・設定・保守</t>
  </si>
  <si>
    <t>03.計算</t>
  </si>
  <si>
    <t>04.ホームページ製作</t>
  </si>
  <si>
    <t>05.ＩＴ講習</t>
  </si>
  <si>
    <t>06.データ入力</t>
  </si>
  <si>
    <t>01.企画編集・デザイン</t>
  </si>
  <si>
    <t>02.製図、複写</t>
  </si>
  <si>
    <t>03.トレース・ＣＡＤ</t>
  </si>
  <si>
    <t>04.航空写真</t>
  </si>
  <si>
    <t>05.マイクロフィルム</t>
  </si>
  <si>
    <t>06.一般印刷</t>
  </si>
  <si>
    <t>07.フォーム印刷</t>
  </si>
  <si>
    <t>連続帳票用紙、OCR帳票用紙、コンビニ収納用紙等</t>
    <rPh sb="0" eb="2">
      <t>レンゾク</t>
    </rPh>
    <rPh sb="2" eb="4">
      <t>チョウヒョウ</t>
    </rPh>
    <rPh sb="4" eb="6">
      <t>ヨウシ</t>
    </rPh>
    <rPh sb="10" eb="12">
      <t>チョウヒョウ</t>
    </rPh>
    <rPh sb="12" eb="14">
      <t>ヨウシ</t>
    </rPh>
    <rPh sb="19" eb="21">
      <t>シュウノウ</t>
    </rPh>
    <rPh sb="21" eb="23">
      <t>ヨウシ</t>
    </rPh>
    <rPh sb="23" eb="24">
      <t>トウ</t>
    </rPh>
    <phoneticPr fontId="2"/>
  </si>
  <si>
    <t>08.特殊印刷</t>
  </si>
  <si>
    <t>製本、磁気カード、シール・ラベル等</t>
    <rPh sb="0" eb="2">
      <t>セイホン</t>
    </rPh>
    <rPh sb="3" eb="5">
      <t>ジキ</t>
    </rPh>
    <rPh sb="16" eb="17">
      <t>トウ</t>
    </rPh>
    <phoneticPr fontId="2"/>
  </si>
  <si>
    <t>01.映画・スライド制作</t>
  </si>
  <si>
    <t>02.ビデオ・ＤＶＤ制作</t>
  </si>
  <si>
    <t>03.録音・ＣＤ制作</t>
  </si>
  <si>
    <t>04.写真撮影</t>
  </si>
  <si>
    <t>01.企画運営</t>
  </si>
  <si>
    <t>02.会場設営</t>
  </si>
  <si>
    <t>03.展示業務</t>
  </si>
  <si>
    <t>04.音響</t>
  </si>
  <si>
    <t>05.照明</t>
  </si>
  <si>
    <t>01.土木構造・耐震耐力度調査</t>
  </si>
  <si>
    <t>02.地形・砂防調査</t>
  </si>
  <si>
    <t>03.河川・水利調査</t>
  </si>
  <si>
    <t>04.流量・水位調査</t>
  </si>
  <si>
    <t>01.市場・経済調査</t>
  </si>
  <si>
    <t>02.世論調査</t>
  </si>
  <si>
    <t>03.費用便益分析調査</t>
  </si>
  <si>
    <t>01.大気</t>
  </si>
  <si>
    <t>02.水質・濃度</t>
  </si>
  <si>
    <t>03.土壌</t>
  </si>
  <si>
    <t>04.騒音・振動レベル</t>
  </si>
  <si>
    <t>05.放射線測定</t>
  </si>
  <si>
    <t>06.ダイオキシン類測定</t>
  </si>
  <si>
    <t>07.化学物質検査測定（シックハウス等）</t>
  </si>
  <si>
    <t>08.環境アセスメント</t>
  </si>
  <si>
    <t>09.電波障害</t>
  </si>
  <si>
    <t>10.動植物・植生</t>
  </si>
  <si>
    <t>11.史跡・文化財</t>
  </si>
  <si>
    <t>01.計画策定</t>
  </si>
  <si>
    <t>都市計画、福祉計画、防災計画等</t>
    <rPh sb="0" eb="2">
      <t>トシ</t>
    </rPh>
    <rPh sb="2" eb="4">
      <t>ケイカク</t>
    </rPh>
    <rPh sb="5" eb="7">
      <t>フクシ</t>
    </rPh>
    <rPh sb="7" eb="9">
      <t>ケイカク</t>
    </rPh>
    <rPh sb="10" eb="12">
      <t>ボウサイ</t>
    </rPh>
    <rPh sb="12" eb="14">
      <t>ケイカク</t>
    </rPh>
    <rPh sb="13" eb="14">
      <t>ゴウケイ</t>
    </rPh>
    <rPh sb="14" eb="15">
      <t>トウ</t>
    </rPh>
    <phoneticPr fontId="2"/>
  </si>
  <si>
    <t>01.テレビ、ラジオ</t>
  </si>
  <si>
    <t>02.新聞、雑誌</t>
  </si>
  <si>
    <t>03.掲示板設置撤去</t>
  </si>
  <si>
    <t>04.企画・デザイン</t>
  </si>
  <si>
    <t>01.基本診断（健康診断）</t>
  </si>
  <si>
    <t>02.各種ガン検診</t>
  </si>
  <si>
    <t>03.臨床検査</t>
  </si>
  <si>
    <t>01.通訳</t>
  </si>
  <si>
    <t>02.翻訳</t>
  </si>
  <si>
    <t>03.速記</t>
  </si>
  <si>
    <t>04.議事録</t>
  </si>
  <si>
    <t>01.医事業務</t>
  </si>
  <si>
    <t>医療費の請求等</t>
    <rPh sb="0" eb="3">
      <t>イリョウヒ</t>
    </rPh>
    <rPh sb="4" eb="6">
      <t>セイキュウ</t>
    </rPh>
    <rPh sb="6" eb="7">
      <t>トウ</t>
    </rPh>
    <phoneticPr fontId="2"/>
  </si>
  <si>
    <t>02.病院事務</t>
  </si>
  <si>
    <t>夜間受付、案内等</t>
    <rPh sb="0" eb="2">
      <t>ヤカン</t>
    </rPh>
    <rPh sb="2" eb="4">
      <t>ウケツケ</t>
    </rPh>
    <rPh sb="5" eb="7">
      <t>アンナイ</t>
    </rPh>
    <rPh sb="7" eb="8">
      <t>トウ</t>
    </rPh>
    <phoneticPr fontId="2"/>
  </si>
  <si>
    <t>01.仮設ハウス、仮設トイレ</t>
  </si>
  <si>
    <t>02.車両</t>
  </si>
  <si>
    <t>03.印刷機・複写機</t>
  </si>
  <si>
    <t>04.情報機器</t>
  </si>
  <si>
    <t>コンピュータ等</t>
    <phoneticPr fontId="2"/>
  </si>
  <si>
    <t>05.寝具類</t>
  </si>
  <si>
    <t>06.清掃用具</t>
  </si>
  <si>
    <t>07.医療介護用具</t>
  </si>
  <si>
    <t>08.医療機器</t>
  </si>
  <si>
    <t xml:space="preserve">01.その他（具体的に記入） </t>
  </si>
  <si>
    <t>このシートのセルや文字は変更しないでください。</t>
    <rPh sb="9" eb="11">
      <t>モジ</t>
    </rPh>
    <rPh sb="12" eb="14">
      <t>ヘンコウ</t>
    </rPh>
    <phoneticPr fontId="19"/>
  </si>
  <si>
    <t>業種</t>
    <rPh sb="0" eb="2">
      <t>ギョウシュ</t>
    </rPh>
    <phoneticPr fontId="19"/>
  </si>
  <si>
    <t>営業品目</t>
    <rPh sb="0" eb="2">
      <t>エイギョウ</t>
    </rPh>
    <rPh sb="2" eb="4">
      <t>ヒンモク</t>
    </rPh>
    <phoneticPr fontId="19"/>
  </si>
  <si>
    <t>営業品目に含まれる具体的な品目の例</t>
    <rPh sb="0" eb="2">
      <t>エイギョウ</t>
    </rPh>
    <rPh sb="2" eb="4">
      <t>ヒンモク</t>
    </rPh>
    <rPh sb="5" eb="6">
      <t>フク</t>
    </rPh>
    <rPh sb="9" eb="12">
      <t>グタイテキ</t>
    </rPh>
    <rPh sb="13" eb="15">
      <t>ヒンモク</t>
    </rPh>
    <rPh sb="16" eb="17">
      <t>レイ</t>
    </rPh>
    <phoneticPr fontId="2"/>
  </si>
  <si>
    <t>物品購入</t>
    <rPh sb="0" eb="2">
      <t>ブッピン</t>
    </rPh>
    <rPh sb="2" eb="4">
      <t>コウニュウ</t>
    </rPh>
    <phoneticPr fontId="19"/>
  </si>
  <si>
    <t>A</t>
    <phoneticPr fontId="2"/>
  </si>
  <si>
    <t>B.情報処理機器類・用品</t>
    <phoneticPr fontId="19"/>
  </si>
  <si>
    <t>C.図書</t>
    <phoneticPr fontId="19"/>
  </si>
  <si>
    <t>D.楽器</t>
    <phoneticPr fontId="19"/>
  </si>
  <si>
    <t>E.教材・教具・体育用品</t>
    <phoneticPr fontId="19"/>
  </si>
  <si>
    <t>F.家具・什器類</t>
    <phoneticPr fontId="19"/>
  </si>
  <si>
    <t>G.家庭用電気・通信機器類</t>
    <phoneticPr fontId="19"/>
  </si>
  <si>
    <t>H.産業用電気・工作機器類</t>
    <phoneticPr fontId="19"/>
  </si>
  <si>
    <t>B</t>
    <phoneticPr fontId="2"/>
  </si>
  <si>
    <t>I.理化学機器類</t>
    <phoneticPr fontId="19"/>
  </si>
  <si>
    <t>J.医療・福祉機器類</t>
    <phoneticPr fontId="19"/>
  </si>
  <si>
    <t>K.車両・車両部品類</t>
    <phoneticPr fontId="19"/>
  </si>
  <si>
    <t>C</t>
    <phoneticPr fontId="2"/>
  </si>
  <si>
    <t>L.船舶・航空機類</t>
    <phoneticPr fontId="19"/>
  </si>
  <si>
    <t>M.薬品類</t>
    <phoneticPr fontId="19"/>
  </si>
  <si>
    <t>N.燃料・油脂類</t>
    <phoneticPr fontId="19"/>
  </si>
  <si>
    <t>D</t>
    <phoneticPr fontId="2"/>
  </si>
  <si>
    <t>O.農業・造園資材類</t>
    <phoneticPr fontId="19"/>
  </si>
  <si>
    <t>P.土木・建築資材類</t>
    <phoneticPr fontId="19"/>
  </si>
  <si>
    <t>Q.日用品類</t>
    <phoneticPr fontId="19"/>
  </si>
  <si>
    <t>R.室内装飾品類</t>
    <phoneticPr fontId="19"/>
  </si>
  <si>
    <t>E</t>
    <phoneticPr fontId="2"/>
  </si>
  <si>
    <t>S.記念品・贈答品・美術品類</t>
    <phoneticPr fontId="19"/>
  </si>
  <si>
    <t>T.繊維・靴・鞄類</t>
    <phoneticPr fontId="19"/>
  </si>
  <si>
    <t>U.展示・催事品類</t>
    <phoneticPr fontId="19"/>
  </si>
  <si>
    <t>V.看板・天幕・旗類</t>
    <phoneticPr fontId="19"/>
  </si>
  <si>
    <t>W.消防・防災用品類</t>
    <phoneticPr fontId="19"/>
  </si>
  <si>
    <t>F</t>
    <phoneticPr fontId="2"/>
  </si>
  <si>
    <t>器具、日用品、生活用品</t>
    <rPh sb="0" eb="2">
      <t>キグ</t>
    </rPh>
    <rPh sb="3" eb="6">
      <t>ニチヨウヒン</t>
    </rPh>
    <rPh sb="7" eb="9">
      <t>セイカツ</t>
    </rPh>
    <rPh sb="9" eb="11">
      <t>ヨウヒン</t>
    </rPh>
    <phoneticPr fontId="2"/>
  </si>
  <si>
    <t>X.食料品類</t>
    <phoneticPr fontId="19"/>
  </si>
  <si>
    <t>Y.その他製造・販売　</t>
    <phoneticPr fontId="19"/>
  </si>
  <si>
    <t>Z.買受け</t>
    <phoneticPr fontId="19"/>
  </si>
  <si>
    <t>G</t>
    <phoneticPr fontId="2"/>
  </si>
  <si>
    <t>役務等の提供</t>
    <rPh sb="0" eb="2">
      <t>エキム</t>
    </rPh>
    <rPh sb="2" eb="3">
      <t>トウ</t>
    </rPh>
    <rPh sb="4" eb="6">
      <t>テイキョウ</t>
    </rPh>
    <phoneticPr fontId="19"/>
  </si>
  <si>
    <t>ｱ.警備・受付に係るもの</t>
    <phoneticPr fontId="19"/>
  </si>
  <si>
    <t>ｲ.庁舎等管理に係るもの</t>
    <phoneticPr fontId="19"/>
  </si>
  <si>
    <t>ｳ.施設管理運営等に係るもの</t>
    <phoneticPr fontId="19"/>
  </si>
  <si>
    <t>ｴ.下水道施設管理に係るもの</t>
    <phoneticPr fontId="19"/>
  </si>
  <si>
    <t>ｵ.浄化槽管理に係るもの</t>
    <phoneticPr fontId="19"/>
  </si>
  <si>
    <t>ｶ.事務用・ＯＡ機器保守に係るもの</t>
    <phoneticPr fontId="19"/>
  </si>
  <si>
    <t>ｷ.電気設備保守に係るもの</t>
    <phoneticPr fontId="19"/>
  </si>
  <si>
    <t>H</t>
    <phoneticPr fontId="2"/>
  </si>
  <si>
    <t>ｸ.通信設備保守に係るもの</t>
    <phoneticPr fontId="19"/>
  </si>
  <si>
    <t>ｹ.消防設備保守に係るもの</t>
    <phoneticPr fontId="19"/>
  </si>
  <si>
    <t>ｺ.機械設備保守に係るもの</t>
    <phoneticPr fontId="19"/>
  </si>
  <si>
    <t>ｻ.廃棄物処理に係るもの</t>
    <phoneticPr fontId="19"/>
  </si>
  <si>
    <t>ｼ.車両等の整備に係るもの</t>
    <phoneticPr fontId="19"/>
  </si>
  <si>
    <t>ｽ.運送・運転・旅行に係るもの</t>
    <phoneticPr fontId="19"/>
  </si>
  <si>
    <t>I</t>
    <phoneticPr fontId="2"/>
  </si>
  <si>
    <t>ｾ.人員派遣に係るもの</t>
    <phoneticPr fontId="19"/>
  </si>
  <si>
    <t>ｿ.福祉サービスに係るもの</t>
    <phoneticPr fontId="19"/>
  </si>
  <si>
    <t>ﾀ.給食に係るもの</t>
    <phoneticPr fontId="19"/>
  </si>
  <si>
    <t>J</t>
    <phoneticPr fontId="2"/>
  </si>
  <si>
    <t>ﾁ.クリーニングに係るもの</t>
    <phoneticPr fontId="19"/>
  </si>
  <si>
    <t>ﾂ.道路清掃等に係るもの</t>
    <phoneticPr fontId="19"/>
  </si>
  <si>
    <t>ﾃ.樹木等管理に係るもの</t>
    <phoneticPr fontId="19"/>
  </si>
  <si>
    <t>K</t>
    <phoneticPr fontId="2"/>
  </si>
  <si>
    <t>ﾄ.害虫駆除等に係るもの</t>
    <phoneticPr fontId="19"/>
  </si>
  <si>
    <t>ﾅ.情報処理業務に係るもの</t>
    <phoneticPr fontId="19"/>
  </si>
  <si>
    <t>ﾆ.写真・印刷等に係るもの</t>
    <phoneticPr fontId="19"/>
  </si>
  <si>
    <t>マイクロバス、中型バス、大型バス等</t>
    <rPh sb="7" eb="9">
      <t>チュウガタ</t>
    </rPh>
    <rPh sb="12" eb="14">
      <t>オオガタ</t>
    </rPh>
    <rPh sb="16" eb="17">
      <t>トウ</t>
    </rPh>
    <phoneticPr fontId="2"/>
  </si>
  <si>
    <t>ﾇ.映画・ビデオ制作等に係るもの</t>
    <phoneticPr fontId="19"/>
  </si>
  <si>
    <t>ﾈ.催事関係に係るもの</t>
    <phoneticPr fontId="19"/>
  </si>
  <si>
    <t>ﾉ.土木・水系関係調査に係るもの</t>
    <phoneticPr fontId="19"/>
  </si>
  <si>
    <t>ﾊ.市場調査に係るもの</t>
    <phoneticPr fontId="19"/>
  </si>
  <si>
    <t>ﾋ.検査・分析・調査等に係るもの</t>
    <phoneticPr fontId="19"/>
  </si>
  <si>
    <t>L</t>
    <phoneticPr fontId="2"/>
  </si>
  <si>
    <t>ﾌ.計画策定に係るもの</t>
    <phoneticPr fontId="19"/>
  </si>
  <si>
    <t>ﾍ.広告等に係るもの</t>
    <phoneticPr fontId="19"/>
  </si>
  <si>
    <t>ﾎ.各種検診・検査に係るもの</t>
    <phoneticPr fontId="19"/>
  </si>
  <si>
    <t>ﾏ.通訳・速記等に係るもの</t>
    <phoneticPr fontId="19"/>
  </si>
  <si>
    <t>ﾐ.医事業務に係るもの</t>
    <phoneticPr fontId="19"/>
  </si>
  <si>
    <t>M</t>
    <phoneticPr fontId="2"/>
  </si>
  <si>
    <t>ﾑ.リース・レンタルに係るもの</t>
    <phoneticPr fontId="19"/>
  </si>
  <si>
    <t>ﾒ.その他の役務の提供</t>
    <phoneticPr fontId="19"/>
  </si>
  <si>
    <t>N</t>
    <phoneticPr fontId="2"/>
  </si>
  <si>
    <t>O</t>
    <phoneticPr fontId="2"/>
  </si>
  <si>
    <t>P</t>
    <phoneticPr fontId="2"/>
  </si>
  <si>
    <t>Q</t>
    <phoneticPr fontId="2"/>
  </si>
  <si>
    <t>Q</t>
    <phoneticPr fontId="19"/>
  </si>
  <si>
    <t>06.照明器具</t>
    <phoneticPr fontId="19"/>
  </si>
  <si>
    <t>R</t>
    <phoneticPr fontId="2"/>
  </si>
  <si>
    <t>S</t>
    <phoneticPr fontId="2"/>
  </si>
  <si>
    <t>T</t>
    <phoneticPr fontId="2"/>
  </si>
  <si>
    <t>U</t>
    <phoneticPr fontId="2"/>
  </si>
  <si>
    <t>V</t>
    <phoneticPr fontId="2"/>
  </si>
  <si>
    <t>W</t>
    <phoneticPr fontId="2"/>
  </si>
  <si>
    <t>X</t>
    <phoneticPr fontId="2"/>
  </si>
  <si>
    <t>Y</t>
    <phoneticPr fontId="2"/>
  </si>
  <si>
    <t>Z</t>
    <phoneticPr fontId="2"/>
  </si>
  <si>
    <t>ｱ</t>
    <phoneticPr fontId="2"/>
  </si>
  <si>
    <t>ｲ</t>
    <phoneticPr fontId="2"/>
  </si>
  <si>
    <t>ｳ</t>
    <phoneticPr fontId="2"/>
  </si>
  <si>
    <t>ｴ</t>
    <phoneticPr fontId="2"/>
  </si>
  <si>
    <t>ｵ</t>
    <phoneticPr fontId="2"/>
  </si>
  <si>
    <t>ｶ</t>
    <phoneticPr fontId="2"/>
  </si>
  <si>
    <t>ｷ</t>
    <phoneticPr fontId="2"/>
  </si>
  <si>
    <t>ｸ</t>
    <phoneticPr fontId="2"/>
  </si>
  <si>
    <t>ｹ</t>
    <phoneticPr fontId="2"/>
  </si>
  <si>
    <t>ｺ</t>
    <phoneticPr fontId="2"/>
  </si>
  <si>
    <t>ｻ</t>
    <phoneticPr fontId="2"/>
  </si>
  <si>
    <t>ｼ</t>
    <phoneticPr fontId="2"/>
  </si>
  <si>
    <t>ｽ</t>
    <phoneticPr fontId="2"/>
  </si>
  <si>
    <t>ｾ</t>
    <phoneticPr fontId="2"/>
  </si>
  <si>
    <t>ｿ</t>
    <phoneticPr fontId="2"/>
  </si>
  <si>
    <t>ﾀ</t>
    <phoneticPr fontId="2"/>
  </si>
  <si>
    <t>ﾁ</t>
    <phoneticPr fontId="2"/>
  </si>
  <si>
    <t>ﾂ</t>
    <phoneticPr fontId="2"/>
  </si>
  <si>
    <t>ﾃ</t>
    <phoneticPr fontId="19"/>
  </si>
  <si>
    <t>ﾄ</t>
    <phoneticPr fontId="19"/>
  </si>
  <si>
    <t>ﾅ</t>
    <phoneticPr fontId="19"/>
  </si>
  <si>
    <t>ﾆ</t>
    <phoneticPr fontId="19"/>
  </si>
  <si>
    <t>活版印刷、オフセット印刷、改ざん防止印刷等、封筒印刷</t>
    <rPh sb="0" eb="2">
      <t>カッパン</t>
    </rPh>
    <rPh sb="2" eb="4">
      <t>インサツ</t>
    </rPh>
    <rPh sb="10" eb="12">
      <t>インサツ</t>
    </rPh>
    <rPh sb="13" eb="14">
      <t>カイ</t>
    </rPh>
    <rPh sb="16" eb="18">
      <t>ボウシ</t>
    </rPh>
    <rPh sb="18" eb="20">
      <t>インサツ</t>
    </rPh>
    <rPh sb="20" eb="21">
      <t>トウ</t>
    </rPh>
    <rPh sb="22" eb="24">
      <t>フウトウ</t>
    </rPh>
    <rPh sb="24" eb="26">
      <t>インサツ</t>
    </rPh>
    <phoneticPr fontId="2"/>
  </si>
  <si>
    <t>コンビニ収納用紙自動封入</t>
    <rPh sb="4" eb="6">
      <t>シュウノウ</t>
    </rPh>
    <rPh sb="6" eb="8">
      <t>ヨウシ</t>
    </rPh>
    <rPh sb="8" eb="10">
      <t>ジドウ</t>
    </rPh>
    <rPh sb="10" eb="12">
      <t>フウニュウ</t>
    </rPh>
    <phoneticPr fontId="19"/>
  </si>
  <si>
    <t>ﾇ</t>
    <phoneticPr fontId="19"/>
  </si>
  <si>
    <t>ﾈ</t>
    <phoneticPr fontId="19"/>
  </si>
  <si>
    <t>ﾉ</t>
    <phoneticPr fontId="19"/>
  </si>
  <si>
    <t>ﾊ</t>
    <phoneticPr fontId="19"/>
  </si>
  <si>
    <t>ﾋ</t>
    <phoneticPr fontId="19"/>
  </si>
  <si>
    <t>ﾌ</t>
    <phoneticPr fontId="19"/>
  </si>
  <si>
    <t>ﾍ</t>
    <phoneticPr fontId="19"/>
  </si>
  <si>
    <t>ﾎ</t>
    <phoneticPr fontId="19"/>
  </si>
  <si>
    <t>ﾏ</t>
    <phoneticPr fontId="19"/>
  </si>
  <si>
    <t>ﾐ</t>
    <phoneticPr fontId="19"/>
  </si>
  <si>
    <t>ﾑ</t>
    <phoneticPr fontId="19"/>
  </si>
  <si>
    <t>ﾒ</t>
    <phoneticPr fontId="19"/>
  </si>
  <si>
    <t>05</t>
    <phoneticPr fontId="2"/>
  </si>
  <si>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</si>
  <si>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</si>
  <si>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５</t>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</si>
  <si>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</si>
  <si>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６</t>
    <phoneticPr fontId="2"/>
  </si>
  <si>
    <t>７</t>
    <phoneticPr fontId="2"/>
  </si>
  <si>
    <t>様式区分（01:建設/02:コンサル/03:物品）</t>
    <rPh sb="0" eb="2">
      <t>ヨウシキ</t>
    </rPh>
    <rPh sb="2" eb="4">
      <t>クブン</t>
    </rPh>
    <rPh sb="8" eb="10">
      <t>ケンセツ</t>
    </rPh>
    <rPh sb="22" eb="24">
      <t>ブッピン</t>
    </rPh>
    <phoneticPr fontId="2"/>
  </si>
  <si>
    <t>5.入札参加を希望する業種（営業種目）欄最大行数</t>
    <rPh sb="2" eb="4">
      <t>ニュウサツ</t>
    </rPh>
    <rPh sb="4" eb="6">
      <t>サンカ</t>
    </rPh>
    <rPh sb="7" eb="9">
      <t>キボウ</t>
    </rPh>
    <rPh sb="11" eb="13">
      <t>ギョウシュ</t>
    </rPh>
    <rPh sb="14" eb="16">
      <t>エイギョウ</t>
    </rPh>
    <rPh sb="16" eb="18">
      <t>シュモク</t>
    </rPh>
    <rPh sb="19" eb="20">
      <t>ラン</t>
    </rPh>
    <rPh sb="20" eb="22">
      <t>サイダイ</t>
    </rPh>
    <rPh sb="22" eb="24">
      <t>ギョウスウ</t>
    </rPh>
    <phoneticPr fontId="2"/>
  </si>
  <si>
    <t>100</t>
    <phoneticPr fontId="2"/>
  </si>
  <si>
    <t>03</t>
    <phoneticPr fontId="2"/>
  </si>
  <si>
    <t>必ず印刷して提出してください。（他様式での代用不可。押印不要）</t>
    <rPh sb="0" eb="1">
      <t>カナラ</t>
    </rPh>
    <rPh sb="2" eb="4">
      <t>インサツ</t>
    </rPh>
    <rPh sb="6" eb="8">
      <t>テイシュツ</t>
    </rPh>
    <rPh sb="16" eb="17">
      <t>ホカ</t>
    </rPh>
    <rPh sb="17" eb="19">
      <t>ヨウシキ</t>
    </rPh>
    <rPh sb="21" eb="23">
      <t>ダイヨウ</t>
    </rPh>
    <rPh sb="23" eb="25">
      <t>フカ</t>
    </rPh>
    <rPh sb="26" eb="28">
      <t>オウイン</t>
    </rPh>
    <rPh sb="28" eb="30">
      <t>フヨウ</t>
    </rPh>
    <phoneticPr fontId="19"/>
  </si>
  <si>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9"/>
  </si>
  <si>
    <t>申請日</t>
    <rPh sb="0" eb="2">
      <t>シンセイ</t>
    </rPh>
    <rPh sb="2" eb="3">
      <t>ビ</t>
    </rPh>
    <phoneticPr fontId="19"/>
  </si>
  <si>
    <t>　おいらせ町長　殿</t>
    <rPh sb="5" eb="6">
      <t>チョウ</t>
    </rPh>
    <rPh sb="6" eb="7">
      <t>チョウ</t>
    </rPh>
    <rPh sb="8" eb="9">
      <t>ドノ</t>
    </rPh>
    <phoneticPr fontId="19"/>
  </si>
  <si>
    <t>郵便番号</t>
    <rPh sb="0" eb="4">
      <t>ユウビンバンゴウ</t>
    </rPh>
    <phoneticPr fontId="19"/>
  </si>
  <si>
    <t>所在地</t>
    <rPh sb="0" eb="3">
      <t>ショザイチ</t>
    </rPh>
    <phoneticPr fontId="19"/>
  </si>
  <si>
    <t>ﾌﾘｶﾞﾅ</t>
    <phoneticPr fontId="19"/>
  </si>
  <si>
    <t>商号・名称</t>
    <rPh sb="0" eb="2">
      <t>ショウゴウ</t>
    </rPh>
    <rPh sb="3" eb="5">
      <t>メイショウ</t>
    </rPh>
    <phoneticPr fontId="19"/>
  </si>
  <si>
    <t>代表者役職</t>
    <rPh sb="0" eb="3">
      <t>ダイヒョウシャ</t>
    </rPh>
    <rPh sb="3" eb="5">
      <t>ヤクショク</t>
    </rPh>
    <phoneticPr fontId="19"/>
  </si>
  <si>
    <t>代表者氏名</t>
    <rPh sb="0" eb="3">
      <t>ダイヒョウシャ</t>
    </rPh>
    <rPh sb="3" eb="5">
      <t>シメイ</t>
    </rPh>
    <phoneticPr fontId="19"/>
  </si>
  <si>
    <t>電話番号</t>
    <rPh sb="0" eb="2">
      <t>デンワ</t>
    </rPh>
    <rPh sb="2" eb="4">
      <t>バンゴウ</t>
    </rPh>
    <phoneticPr fontId="19"/>
  </si>
  <si>
    <t>ﾒｰﾙｱﾄﾞﾚｽ</t>
    <phoneticPr fontId="19"/>
  </si>
  <si>
    <t>2.受任者情報</t>
    <rPh sb="2" eb="4">
      <t>ジュニン</t>
    </rPh>
    <rPh sb="4" eb="5">
      <t>シャ</t>
    </rPh>
    <rPh sb="5" eb="7">
      <t>ジョウホウ</t>
    </rPh>
    <phoneticPr fontId="19"/>
  </si>
  <si>
    <t>受任者名称</t>
    <rPh sb="0" eb="2">
      <t>ジュニン</t>
    </rPh>
    <rPh sb="2" eb="3">
      <t>シャ</t>
    </rPh>
    <rPh sb="3" eb="5">
      <t>メイショウ</t>
    </rPh>
    <phoneticPr fontId="19"/>
  </si>
  <si>
    <t>ﾒｰﾙｱﾄﾞﾚｽ</t>
  </si>
  <si>
    <t>3.資本金、その他</t>
    <rPh sb="2" eb="5">
      <t>シホンキン</t>
    </rPh>
    <rPh sb="8" eb="9">
      <t>タ</t>
    </rPh>
    <phoneticPr fontId="19"/>
  </si>
  <si>
    <t>直前2か年間の
年間平均実績高</t>
    <rPh sb="0" eb="2">
      <t>チョクゼン</t>
    </rPh>
    <rPh sb="4" eb="6">
      <t>ネンカン</t>
    </rPh>
    <rPh sb="8" eb="10">
      <t>ネンカン</t>
    </rPh>
    <rPh sb="10" eb="12">
      <t>ヘイキン</t>
    </rPh>
    <rPh sb="12" eb="14">
      <t>ジッセキ</t>
    </rPh>
    <rPh sb="14" eb="15">
      <t>ダカ</t>
    </rPh>
    <phoneticPr fontId="19"/>
  </si>
  <si>
    <t>必ず印刷して提出してください。（他様式での代用不可。）</t>
    <rPh sb="0" eb="1">
      <t>カナラ</t>
    </rPh>
    <rPh sb="2" eb="4">
      <t>インサツ</t>
    </rPh>
    <rPh sb="6" eb="8">
      <t>テイシュツ</t>
    </rPh>
    <rPh sb="16" eb="17">
      <t>ホカ</t>
    </rPh>
    <rPh sb="17" eb="19">
      <t>ヨウシキ</t>
    </rPh>
    <rPh sb="21" eb="23">
      <t>ダイヨウ</t>
    </rPh>
    <rPh sb="23" eb="25">
      <t>フカ</t>
    </rPh>
    <phoneticPr fontId="19"/>
  </si>
  <si>
    <t>「主な取扱品目・特記したい事項」が全て表示されるように、行の高さを変更してください。</t>
    <rPh sb="1" eb="2">
      <t>オモ</t>
    </rPh>
    <rPh sb="3" eb="5">
      <t>トリアツカイ</t>
    </rPh>
    <rPh sb="5" eb="7">
      <t>ヒンモク</t>
    </rPh>
    <rPh sb="8" eb="10">
      <t>トッキ</t>
    </rPh>
    <rPh sb="13" eb="15">
      <t>ジコウ</t>
    </rPh>
    <rPh sb="17" eb="18">
      <t>スベ</t>
    </rPh>
    <rPh sb="19" eb="21">
      <t>ヒョウジ</t>
    </rPh>
    <rPh sb="28" eb="29">
      <t>ギョウ</t>
    </rPh>
    <rPh sb="30" eb="31">
      <t>タカ</t>
    </rPh>
    <rPh sb="33" eb="35">
      <t>ヘンコウ</t>
    </rPh>
    <phoneticPr fontId="19"/>
  </si>
  <si>
    <t>様式第１－２号</t>
    <rPh sb="0" eb="2">
      <t>ヨウシキ</t>
    </rPh>
    <rPh sb="2" eb="3">
      <t>ダイ</t>
    </rPh>
    <rPh sb="6" eb="7">
      <t>ゴウ</t>
    </rPh>
    <phoneticPr fontId="19"/>
  </si>
  <si>
    <t>業種品目（営業種目）一覧表</t>
    <rPh sb="0" eb="2">
      <t>ギョウシュ</t>
    </rPh>
    <rPh sb="2" eb="4">
      <t>ヒンモク</t>
    </rPh>
    <rPh sb="5" eb="7">
      <t>エイギョウ</t>
    </rPh>
    <rPh sb="7" eb="9">
      <t>シュモク</t>
    </rPh>
    <rPh sb="10" eb="12">
      <t>イチラン</t>
    </rPh>
    <rPh sb="12" eb="13">
      <t>ヒョウ</t>
    </rPh>
    <phoneticPr fontId="19"/>
  </si>
  <si>
    <t>商号又は名称</t>
    <rPh sb="0" eb="2">
      <t>ショウゴウ</t>
    </rPh>
    <rPh sb="2" eb="3">
      <t>マタ</t>
    </rPh>
    <rPh sb="4" eb="6">
      <t>メイショウ</t>
    </rPh>
    <phoneticPr fontId="19"/>
  </si>
  <si>
    <t>入力にエラーがある場合は、印刷面が黒くなります。</t>
    <rPh sb="0" eb="2">
      <t>ニュウリョク</t>
    </rPh>
    <rPh sb="9" eb="11">
      <t>バアイ</t>
    </rPh>
    <rPh sb="13" eb="15">
      <t>インサツ</t>
    </rPh>
    <rPh sb="15" eb="16">
      <t>メン</t>
    </rPh>
    <rPh sb="17" eb="18">
      <t>クロ</t>
    </rPh>
    <phoneticPr fontId="19"/>
  </si>
  <si>
    <t>入力シートに移動し、エラーが出ないように入力内容を修正してください。</t>
    <rPh sb="0" eb="2">
      <t>ニュウリョク</t>
    </rPh>
    <rPh sb="6" eb="8">
      <t>イドウ</t>
    </rPh>
    <rPh sb="14" eb="15">
      <t>デ</t>
    </rPh>
    <rPh sb="20" eb="22">
      <t>ニュウリョク</t>
    </rPh>
    <rPh sb="22" eb="24">
      <t>ナイヨウ</t>
    </rPh>
    <rPh sb="25" eb="27">
      <t>シュウセイ</t>
    </rPh>
    <phoneticPr fontId="19"/>
  </si>
  <si>
    <t>区分</t>
    <rPh sb="0" eb="2">
      <t>クブン</t>
    </rPh>
    <phoneticPr fontId="19"/>
  </si>
  <si>
    <t>主な取扱品目・特記したい事項</t>
    <rPh sb="0" eb="1">
      <t>オモ</t>
    </rPh>
    <rPh sb="2" eb="3">
      <t>ト</t>
    </rPh>
    <rPh sb="3" eb="4">
      <t>アツカ</t>
    </rPh>
    <rPh sb="4" eb="6">
      <t>ヒンモク</t>
    </rPh>
    <rPh sb="7" eb="9">
      <t>トッキ</t>
    </rPh>
    <rPh sb="12" eb="14">
      <t>ジコウ</t>
    </rPh>
    <phoneticPr fontId="19"/>
  </si>
  <si>
    <t>類似様式で提出する場合は、この様式の入力、印刷は不要です。</t>
    <rPh sb="0" eb="2">
      <t>ルイジ</t>
    </rPh>
    <rPh sb="2" eb="4">
      <t>ヨウシキ</t>
    </rPh>
    <rPh sb="5" eb="7">
      <t>テイシュツ</t>
    </rPh>
    <rPh sb="9" eb="11">
      <t>バアイ</t>
    </rPh>
    <rPh sb="15" eb="17">
      <t>ヨウシキ</t>
    </rPh>
    <rPh sb="18" eb="20">
      <t>ニュウリョク</t>
    </rPh>
    <rPh sb="21" eb="23">
      <t>インサツ</t>
    </rPh>
    <rPh sb="24" eb="26">
      <t>フヨウ</t>
    </rPh>
    <phoneticPr fontId="19"/>
  </si>
  <si>
    <t>水色のセルはプルダウンから選択。黄色のセルは、文字や数字を直接入力してください。</t>
    <rPh sb="0" eb="2">
      <t>ミズイロ</t>
    </rPh>
    <rPh sb="13" eb="15">
      <t>センタク</t>
    </rPh>
    <rPh sb="16" eb="18">
      <t>キイロ</t>
    </rPh>
    <rPh sb="23" eb="25">
      <t>モジ</t>
    </rPh>
    <rPh sb="26" eb="28">
      <t>スウジ</t>
    </rPh>
    <rPh sb="29" eb="31">
      <t>チョクセツ</t>
    </rPh>
    <rPh sb="31" eb="33">
      <t>ニュウリョク</t>
    </rPh>
    <phoneticPr fontId="19"/>
  </si>
  <si>
    <t>欄が足りない場合は、下にコピーして伸ばしてください。</t>
    <rPh sb="0" eb="1">
      <t>ラン</t>
    </rPh>
    <rPh sb="2" eb="3">
      <t>タ</t>
    </rPh>
    <rPh sb="6" eb="8">
      <t>バアイ</t>
    </rPh>
    <rPh sb="10" eb="11">
      <t>シタ</t>
    </rPh>
    <rPh sb="17" eb="18">
      <t>ノ</t>
    </rPh>
    <phoneticPr fontId="19"/>
  </si>
  <si>
    <t>様式第２号</t>
    <rPh sb="0" eb="2">
      <t>ヨウシキ</t>
    </rPh>
    <rPh sb="2" eb="3">
      <t>ダイ</t>
    </rPh>
    <rPh sb="4" eb="5">
      <t>ゴウ</t>
    </rPh>
    <phoneticPr fontId="19"/>
  </si>
  <si>
    <t>受注実績調書</t>
    <rPh sb="0" eb="2">
      <t>ジュチュウ</t>
    </rPh>
    <rPh sb="2" eb="4">
      <t>ジッセキ</t>
    </rPh>
    <rPh sb="4" eb="6">
      <t>チョウショ</t>
    </rPh>
    <phoneticPr fontId="19"/>
  </si>
  <si>
    <t>記載要領</t>
    <rPh sb="0" eb="2">
      <t>キサイ</t>
    </rPh>
    <rPh sb="2" eb="4">
      <t>ヨウリョウ</t>
    </rPh>
    <phoneticPr fontId="19"/>
  </si>
  <si>
    <t>1　直前２年間の主な契約及び直前２年間に着手した主な未完了の契約について記載すること。</t>
    <rPh sb="2" eb="4">
      <t>チョクゼン</t>
    </rPh>
    <rPh sb="5" eb="7">
      <t>ネンカン</t>
    </rPh>
    <rPh sb="8" eb="9">
      <t>オモ</t>
    </rPh>
    <rPh sb="10" eb="12">
      <t>ケイヤク</t>
    </rPh>
    <rPh sb="12" eb="13">
      <t>オヨ</t>
    </rPh>
    <rPh sb="14" eb="16">
      <t>チョクゼン</t>
    </rPh>
    <rPh sb="17" eb="19">
      <t>ネンカン</t>
    </rPh>
    <rPh sb="20" eb="22">
      <t>チャクシュ</t>
    </rPh>
    <rPh sb="24" eb="25">
      <t>オモ</t>
    </rPh>
    <rPh sb="26" eb="29">
      <t>ミカンリョウ</t>
    </rPh>
    <rPh sb="30" eb="32">
      <t>ケイヤク</t>
    </rPh>
    <rPh sb="36" eb="38">
      <t>キサイ</t>
    </rPh>
    <phoneticPr fontId="19"/>
  </si>
  <si>
    <t>2　「契約金額」欄は、税込み金額（千円未満切捨）で記載してください。</t>
    <rPh sb="3" eb="5">
      <t>ケイヤク</t>
    </rPh>
    <rPh sb="5" eb="6">
      <t>キン</t>
    </rPh>
    <rPh sb="6" eb="7">
      <t>ガク</t>
    </rPh>
    <rPh sb="8" eb="9">
      <t>ラン</t>
    </rPh>
    <rPh sb="11" eb="13">
      <t>ゼイコ</t>
    </rPh>
    <rPh sb="14" eb="16">
      <t>キンガク</t>
    </rPh>
    <rPh sb="17" eb="19">
      <t>センエン</t>
    </rPh>
    <rPh sb="19" eb="21">
      <t>ミマン</t>
    </rPh>
    <rPh sb="21" eb="22">
      <t>キ</t>
    </rPh>
    <rPh sb="22" eb="23">
      <t>ス</t>
    </rPh>
    <rPh sb="25" eb="27">
      <t>キサイ</t>
    </rPh>
    <phoneticPr fontId="19"/>
  </si>
  <si>
    <t>3　「着手年月完成（予定）年月」欄は、西暦で記載してください。</t>
    <rPh sb="3" eb="5">
      <t>チャクシュ</t>
    </rPh>
    <rPh sb="5" eb="7">
      <t>ネンゲツ</t>
    </rPh>
    <rPh sb="7" eb="9">
      <t>カンセイ</t>
    </rPh>
    <rPh sb="10" eb="12">
      <t>ヨテイ</t>
    </rPh>
    <rPh sb="13" eb="15">
      <t>ネンゲツ</t>
    </rPh>
    <rPh sb="16" eb="17">
      <t>ラン</t>
    </rPh>
    <rPh sb="19" eb="21">
      <t>セイレキ</t>
    </rPh>
    <rPh sb="22" eb="24">
      <t>キサイ</t>
    </rPh>
    <phoneticPr fontId="19"/>
  </si>
  <si>
    <t>5　区分別にページを分ける必要はありません。</t>
    <rPh sb="2" eb="4">
      <t>クブン</t>
    </rPh>
    <rPh sb="4" eb="5">
      <t>ベツ</t>
    </rPh>
    <rPh sb="5" eb="6">
      <t>シュベツ</t>
    </rPh>
    <rPh sb="10" eb="11">
      <t>ワ</t>
    </rPh>
    <rPh sb="13" eb="15">
      <t>ヒツヨウ</t>
    </rPh>
    <phoneticPr fontId="19"/>
  </si>
  <si>
    <t>注文者</t>
    <rPh sb="0" eb="2">
      <t>チュウモン</t>
    </rPh>
    <rPh sb="2" eb="3">
      <t>シャ</t>
    </rPh>
    <phoneticPr fontId="19"/>
  </si>
  <si>
    <t>件名</t>
    <rPh sb="0" eb="2">
      <t>ケンメイ</t>
    </rPh>
    <phoneticPr fontId="19"/>
  </si>
  <si>
    <t>内容、規模等</t>
    <rPh sb="0" eb="2">
      <t>ナイヨウ</t>
    </rPh>
    <rPh sb="3" eb="5">
      <t>キボ</t>
    </rPh>
    <rPh sb="5" eb="6">
      <t>トウ</t>
    </rPh>
    <phoneticPr fontId="19"/>
  </si>
  <si>
    <t>納入（履行）場所
都道府県名</t>
    <rPh sb="0" eb="2">
      <t>ノウニュウ</t>
    </rPh>
    <rPh sb="3" eb="5">
      <t>リコウ</t>
    </rPh>
    <rPh sb="6" eb="8">
      <t>バショ</t>
    </rPh>
    <rPh sb="9" eb="13">
      <t>トドウフケン</t>
    </rPh>
    <rPh sb="13" eb="14">
      <t>メイ</t>
    </rPh>
    <phoneticPr fontId="19"/>
  </si>
  <si>
    <t>契約金額(千円)</t>
    <rPh sb="0" eb="2">
      <t>ケイヤク</t>
    </rPh>
    <rPh sb="2" eb="4">
      <t>キンガク</t>
    </rPh>
    <rPh sb="5" eb="7">
      <t>センエン</t>
    </rPh>
    <phoneticPr fontId="19"/>
  </si>
  <si>
    <t>着手年月
完成(予定)年月</t>
    <rPh sb="0" eb="2">
      <t>チャクシュ</t>
    </rPh>
    <rPh sb="2" eb="4">
      <t>ネンゲツ</t>
    </rPh>
    <rPh sb="5" eb="7">
      <t>カンセイ</t>
    </rPh>
    <rPh sb="8" eb="10">
      <t>ヨテイ</t>
    </rPh>
    <rPh sb="11" eb="13">
      <t>ネンゲツ</t>
    </rPh>
    <phoneticPr fontId="19"/>
  </si>
  <si>
    <t/>
  </si>
  <si>
    <t>年　月から
　年　月</t>
    <rPh sb="0" eb="1">
      <t>ネン</t>
    </rPh>
    <rPh sb="2" eb="3">
      <t>ゲツ</t>
    </rPh>
    <rPh sb="7" eb="8">
      <t>ネン</t>
    </rPh>
    <rPh sb="9" eb="10">
      <t>ツキ</t>
    </rPh>
    <phoneticPr fontId="19"/>
  </si>
  <si>
    <t>提出は任意です。</t>
    <rPh sb="0" eb="2">
      <t>テイシュツ</t>
    </rPh>
    <rPh sb="3" eb="5">
      <t>ニンイ</t>
    </rPh>
    <phoneticPr fontId="19"/>
  </si>
  <si>
    <t>入力しても印刷不要。他の類似様式を提出する場合は、入力不要。</t>
    <rPh sb="0" eb="2">
      <t>ニュウリョク</t>
    </rPh>
    <rPh sb="5" eb="7">
      <t>インサツ</t>
    </rPh>
    <rPh sb="7" eb="9">
      <t>フヨウ</t>
    </rPh>
    <rPh sb="10" eb="11">
      <t>タ</t>
    </rPh>
    <rPh sb="12" eb="14">
      <t>ルイジ</t>
    </rPh>
    <rPh sb="14" eb="16">
      <t>ヨウシキ</t>
    </rPh>
    <rPh sb="17" eb="19">
      <t>テイシュツ</t>
    </rPh>
    <rPh sb="21" eb="23">
      <t>バアイ</t>
    </rPh>
    <rPh sb="25" eb="27">
      <t>ニュウリョク</t>
    </rPh>
    <rPh sb="27" eb="29">
      <t>フヨウ</t>
    </rPh>
    <phoneticPr fontId="19"/>
  </si>
  <si>
    <t>様式第３号</t>
    <rPh sb="0" eb="2">
      <t>ヨウシキ</t>
    </rPh>
    <rPh sb="2" eb="3">
      <t>ダイ</t>
    </rPh>
    <rPh sb="4" eb="5">
      <t>ゴウ</t>
    </rPh>
    <phoneticPr fontId="19"/>
  </si>
  <si>
    <t>取扱いメーカー・代理店関係一覧</t>
    <rPh sb="0" eb="1">
      <t>ト</t>
    </rPh>
    <rPh sb="1" eb="2">
      <t>アツカ</t>
    </rPh>
    <rPh sb="8" eb="11">
      <t>ダイリテン</t>
    </rPh>
    <rPh sb="11" eb="13">
      <t>カンケイ</t>
    </rPh>
    <rPh sb="13" eb="15">
      <t>イチラン</t>
    </rPh>
    <phoneticPr fontId="19"/>
  </si>
  <si>
    <t>1　特定のメーカーと代理店又は特約店関係にある場合は、この様式に加えて、代理店契約書などの証明書等（写し）を添付してください。</t>
    <rPh sb="2" eb="4">
      <t>トクテイ</t>
    </rPh>
    <rPh sb="10" eb="13">
      <t>ダイリテン</t>
    </rPh>
    <rPh sb="13" eb="14">
      <t>マタ</t>
    </rPh>
    <rPh sb="15" eb="17">
      <t>トクヤク</t>
    </rPh>
    <rPh sb="17" eb="18">
      <t>テン</t>
    </rPh>
    <rPh sb="18" eb="20">
      <t>カンケイ</t>
    </rPh>
    <rPh sb="23" eb="25">
      <t>バアイ</t>
    </rPh>
    <rPh sb="29" eb="31">
      <t>ヨウシキ</t>
    </rPh>
    <rPh sb="32" eb="33">
      <t>クワ</t>
    </rPh>
    <rPh sb="36" eb="39">
      <t>ダイリテン</t>
    </rPh>
    <rPh sb="39" eb="41">
      <t>ケイヤク</t>
    </rPh>
    <rPh sb="41" eb="42">
      <t>ショ</t>
    </rPh>
    <rPh sb="45" eb="48">
      <t>ショウメイショ</t>
    </rPh>
    <rPh sb="48" eb="49">
      <t>トウ</t>
    </rPh>
    <rPh sb="50" eb="51">
      <t>ウツ</t>
    </rPh>
    <rPh sb="54" eb="56">
      <t>テンプ</t>
    </rPh>
    <phoneticPr fontId="19"/>
  </si>
  <si>
    <t>メーカー名</t>
    <rPh sb="4" eb="5">
      <t>メイ</t>
    </rPh>
    <phoneticPr fontId="19"/>
  </si>
  <si>
    <t>取扱い商品</t>
    <rPh sb="0" eb="2">
      <t>トリアツカ</t>
    </rPh>
    <rPh sb="3" eb="5">
      <t>ショウヒン</t>
    </rPh>
    <phoneticPr fontId="19"/>
  </si>
  <si>
    <t>関係区分</t>
    <rPh sb="0" eb="2">
      <t>カンケイ</t>
    </rPh>
    <rPh sb="2" eb="4">
      <t>クブン</t>
    </rPh>
    <phoneticPr fontId="19"/>
  </si>
  <si>
    <t>様式第４号</t>
    <rPh sb="0" eb="2">
      <t>ヨウシキ</t>
    </rPh>
    <rPh sb="2" eb="3">
      <t>ダイ</t>
    </rPh>
    <rPh sb="4" eb="5">
      <t>ゴウ</t>
    </rPh>
    <phoneticPr fontId="19"/>
  </si>
  <si>
    <t>営業所一覧表</t>
    <rPh sb="0" eb="3">
      <t>エイギョウショ</t>
    </rPh>
    <rPh sb="3" eb="5">
      <t>イチラン</t>
    </rPh>
    <rPh sb="5" eb="6">
      <t>ヒョウ</t>
    </rPh>
    <phoneticPr fontId="19"/>
  </si>
  <si>
    <t>1　本表は、申請日現在で作成し、常時契約を締結する支店等について記載してください。</t>
    <rPh sb="2" eb="3">
      <t>ホン</t>
    </rPh>
    <rPh sb="3" eb="4">
      <t>ヒョウ</t>
    </rPh>
    <rPh sb="6" eb="8">
      <t>シンセイ</t>
    </rPh>
    <rPh sb="8" eb="9">
      <t>ビ</t>
    </rPh>
    <rPh sb="9" eb="11">
      <t>ゲンザイ</t>
    </rPh>
    <rPh sb="12" eb="14">
      <t>サクセイ</t>
    </rPh>
    <rPh sb="16" eb="18">
      <t>ジョウジ</t>
    </rPh>
    <rPh sb="18" eb="20">
      <t>ケイヤク</t>
    </rPh>
    <rPh sb="21" eb="23">
      <t>テイケツ</t>
    </rPh>
    <rPh sb="25" eb="27">
      <t>シテン</t>
    </rPh>
    <rPh sb="27" eb="28">
      <t>トウ</t>
    </rPh>
    <rPh sb="32" eb="34">
      <t>キサイ</t>
    </rPh>
    <phoneticPr fontId="19"/>
  </si>
  <si>
    <t>2　項目が網羅されていれば、別様式での提出も可能です。</t>
    <rPh sb="2" eb="4">
      <t>コウモク</t>
    </rPh>
    <rPh sb="5" eb="7">
      <t>モウラ</t>
    </rPh>
    <rPh sb="14" eb="15">
      <t>ベツ</t>
    </rPh>
    <rPh sb="15" eb="17">
      <t>ヨウシキ</t>
    </rPh>
    <rPh sb="19" eb="21">
      <t>テイシュツ</t>
    </rPh>
    <rPh sb="22" eb="24">
      <t>カノウ</t>
    </rPh>
    <phoneticPr fontId="19"/>
  </si>
  <si>
    <t>営業所等名称</t>
    <rPh sb="0" eb="3">
      <t>エイギョウショ</t>
    </rPh>
    <rPh sb="3" eb="4">
      <t>トウ</t>
    </rPh>
    <rPh sb="4" eb="6">
      <t>メイショウ</t>
    </rPh>
    <phoneticPr fontId="19"/>
  </si>
  <si>
    <t>本社（店）</t>
    <rPh sb="0" eb="2">
      <t>ホンシャ</t>
    </rPh>
    <rPh sb="3" eb="4">
      <t>ミセ</t>
    </rPh>
    <phoneticPr fontId="19"/>
  </si>
  <si>
    <t>類似様式で提出する場合は、この様式の印刷は不要です。</t>
    <rPh sb="0" eb="2">
      <t>ルイジ</t>
    </rPh>
    <rPh sb="2" eb="4">
      <t>ヨウシキ</t>
    </rPh>
    <rPh sb="5" eb="7">
      <t>テイシュツ</t>
    </rPh>
    <rPh sb="9" eb="11">
      <t>バアイ</t>
    </rPh>
    <rPh sb="15" eb="17">
      <t>ヨウシキ</t>
    </rPh>
    <rPh sb="18" eb="20">
      <t>インサツ</t>
    </rPh>
    <rPh sb="21" eb="23">
      <t>フヨウ</t>
    </rPh>
    <phoneticPr fontId="19"/>
  </si>
  <si>
    <t>所在地や商号・名称等の全体が表示されるように行の高さを調整してください。</t>
    <rPh sb="0" eb="3">
      <t>ショザイチ</t>
    </rPh>
    <rPh sb="4" eb="6">
      <t>ショウゴウ</t>
    </rPh>
    <rPh sb="7" eb="9">
      <t>メイショウ</t>
    </rPh>
    <rPh sb="9" eb="10">
      <t>トウ</t>
    </rPh>
    <rPh sb="11" eb="13">
      <t>ゼンタイ</t>
    </rPh>
    <rPh sb="14" eb="16">
      <t>ヒョウジ</t>
    </rPh>
    <rPh sb="22" eb="23">
      <t>ギョウ</t>
    </rPh>
    <rPh sb="24" eb="25">
      <t>タカ</t>
    </rPh>
    <rPh sb="27" eb="29">
      <t>チョウセイ</t>
    </rPh>
    <phoneticPr fontId="19"/>
  </si>
  <si>
    <t>委任期間の始期は申請年月日と</t>
    <rPh sb="0" eb="2">
      <t>イニン</t>
    </rPh>
    <rPh sb="2" eb="4">
      <t>キカン</t>
    </rPh>
    <rPh sb="5" eb="7">
      <t>シキ</t>
    </rPh>
    <rPh sb="8" eb="10">
      <t>シンセイ</t>
    </rPh>
    <rPh sb="10" eb="13">
      <t>ネンガッピ</t>
    </rPh>
    <phoneticPr fontId="19"/>
  </si>
  <si>
    <t>のいずれか遅い日付が自動で表示されます。</t>
    <rPh sb="10" eb="12">
      <t>ジドウ</t>
    </rPh>
    <phoneticPr fontId="19"/>
  </si>
  <si>
    <t>委任期間の終期は固定です。</t>
    <rPh sb="0" eb="2">
      <t>イニン</t>
    </rPh>
    <rPh sb="2" eb="4">
      <t>キカン</t>
    </rPh>
    <rPh sb="5" eb="7">
      <t>シュウキ</t>
    </rPh>
    <rPh sb="8" eb="10">
      <t>コテイ</t>
    </rPh>
    <phoneticPr fontId="19"/>
  </si>
  <si>
    <t>様式第５号</t>
    <rPh sb="0" eb="2">
      <t>ヨウシキ</t>
    </rPh>
    <rPh sb="2" eb="3">
      <t>ダイ</t>
    </rPh>
    <rPh sb="4" eb="5">
      <t>ゴウ</t>
    </rPh>
    <phoneticPr fontId="2"/>
  </si>
  <si>
    <t>委　　任　　状</t>
    <rPh sb="0" eb="1">
      <t>イ</t>
    </rPh>
    <rPh sb="3" eb="4">
      <t>ニン</t>
    </rPh>
    <rPh sb="6" eb="7">
      <t>ジョウ</t>
    </rPh>
    <phoneticPr fontId="2"/>
  </si>
  <si>
    <t>おいらせ町長　殿</t>
    <rPh sb="4" eb="5">
      <t>マチ</t>
    </rPh>
    <rPh sb="5" eb="6">
      <t>チョウ</t>
    </rPh>
    <rPh sb="7" eb="8">
      <t>ドノ</t>
    </rPh>
    <phoneticPr fontId="2"/>
  </si>
  <si>
    <t>（委任者）</t>
    <rPh sb="1" eb="4">
      <t>イニンシャ</t>
    </rPh>
    <phoneticPr fontId="19"/>
  </si>
  <si>
    <t>所　在　地</t>
    <rPh sb="0" eb="1">
      <t>トコロ</t>
    </rPh>
    <rPh sb="2" eb="3">
      <t>ザイ</t>
    </rPh>
    <rPh sb="4" eb="5">
      <t>チ</t>
    </rPh>
    <phoneticPr fontId="2"/>
  </si>
  <si>
    <t>商号・名称</t>
    <rPh sb="0" eb="2">
      <t>ショウゴウ</t>
    </rPh>
    <rPh sb="3" eb="5">
      <t>メイショウ</t>
    </rPh>
    <phoneticPr fontId="2"/>
  </si>
  <si>
    <t>代表者職氏名</t>
    <rPh sb="0" eb="1">
      <t>ダイ</t>
    </rPh>
    <rPh sb="1" eb="2">
      <t>オモテ</t>
    </rPh>
    <rPh sb="2" eb="3">
      <t>シャ</t>
    </rPh>
    <rPh sb="3" eb="4">
      <t>ショク</t>
    </rPh>
    <rPh sb="4" eb="6">
      <t>シメイ</t>
    </rPh>
    <phoneticPr fontId="2"/>
  </si>
  <si>
    <t>実印</t>
    <rPh sb="0" eb="2">
      <t>ジツイン</t>
    </rPh>
    <phoneticPr fontId="2"/>
  </si>
  <si>
    <t>　私は、おいらせ町を相手方とする契約について、下記の者を代理人と定め、</t>
    <rPh sb="1" eb="2">
      <t>ワタシ</t>
    </rPh>
    <rPh sb="8" eb="9">
      <t>マチ</t>
    </rPh>
    <rPh sb="10" eb="12">
      <t>アイテ</t>
    </rPh>
    <rPh sb="12" eb="13">
      <t>カタ</t>
    </rPh>
    <rPh sb="16" eb="18">
      <t>ケイヤク</t>
    </rPh>
    <rPh sb="23" eb="25">
      <t>カキ</t>
    </rPh>
    <rPh sb="26" eb="27">
      <t>モノ</t>
    </rPh>
    <rPh sb="28" eb="31">
      <t>ダイリニン</t>
    </rPh>
    <rPh sb="32" eb="33">
      <t>サダ</t>
    </rPh>
    <phoneticPr fontId="2"/>
  </si>
  <si>
    <t>次の権限を委任します。</t>
    <phoneticPr fontId="2"/>
  </si>
  <si>
    <t>記</t>
    <rPh sb="0" eb="1">
      <t>キ</t>
    </rPh>
    <phoneticPr fontId="2"/>
  </si>
  <si>
    <t>1.受任者</t>
    <rPh sb="2" eb="4">
      <t>ジュニン</t>
    </rPh>
    <rPh sb="4" eb="5">
      <t>シャ</t>
    </rPh>
    <phoneticPr fontId="19"/>
  </si>
  <si>
    <t>代表者職氏名</t>
    <rPh sb="0" eb="3">
      <t>ダイヒョウシャ</t>
    </rPh>
    <rPh sb="3" eb="4">
      <t>ショク</t>
    </rPh>
    <rPh sb="4" eb="6">
      <t>シメイ</t>
    </rPh>
    <phoneticPr fontId="2"/>
  </si>
  <si>
    <t>印</t>
    <rPh sb="0" eb="1">
      <t>イン</t>
    </rPh>
    <phoneticPr fontId="2"/>
  </si>
  <si>
    <t>2.委任事項</t>
    <rPh sb="2" eb="4">
      <t>イニン</t>
    </rPh>
    <rPh sb="4" eb="6">
      <t>ジコウ</t>
    </rPh>
    <phoneticPr fontId="2"/>
  </si>
  <si>
    <t xml:space="preserve"> ※委任事項の当てはまる権限の「該当」欄に「○」を記入してください。</t>
    <rPh sb="2" eb="4">
      <t>イニン</t>
    </rPh>
    <rPh sb="4" eb="6">
      <t>ジコウ</t>
    </rPh>
    <rPh sb="7" eb="8">
      <t>ア</t>
    </rPh>
    <rPh sb="12" eb="14">
      <t>ケンゲン</t>
    </rPh>
    <rPh sb="16" eb="18">
      <t>ガイトウ</t>
    </rPh>
    <rPh sb="19" eb="20">
      <t>ラン</t>
    </rPh>
    <rPh sb="25" eb="27">
      <t>キニュウ</t>
    </rPh>
    <phoneticPr fontId="2"/>
  </si>
  <si>
    <t xml:space="preserve"> また、記載されている以外のものを委任する場合は、「その他」へ具体的に記載してください。</t>
    <rPh sb="11" eb="13">
      <t>イガイ</t>
    </rPh>
    <rPh sb="17" eb="19">
      <t>イニン</t>
    </rPh>
    <rPh sb="21" eb="23">
      <t>バアイ</t>
    </rPh>
    <rPh sb="28" eb="29">
      <t>タ</t>
    </rPh>
    <rPh sb="31" eb="33">
      <t>グタイ</t>
    </rPh>
    <rPh sb="33" eb="34">
      <t>テキ</t>
    </rPh>
    <rPh sb="35" eb="37">
      <t>キサイ</t>
    </rPh>
    <phoneticPr fontId="2"/>
  </si>
  <si>
    <t>該当</t>
    <rPh sb="0" eb="2">
      <t>ガイトウ</t>
    </rPh>
    <phoneticPr fontId="19"/>
  </si>
  <si>
    <t>委任事項</t>
    <rPh sb="0" eb="2">
      <t>イニン</t>
    </rPh>
    <rPh sb="2" eb="4">
      <t>ジコウ</t>
    </rPh>
    <phoneticPr fontId="19"/>
  </si>
  <si>
    <t>入札及び見積りに関する一切の権限</t>
    <rPh sb="0" eb="2">
      <t>ニュウサツ</t>
    </rPh>
    <rPh sb="2" eb="3">
      <t>オヨ</t>
    </rPh>
    <rPh sb="4" eb="6">
      <t>ミツ</t>
    </rPh>
    <rPh sb="8" eb="9">
      <t>カン</t>
    </rPh>
    <rPh sb="11" eb="13">
      <t>イッサイ</t>
    </rPh>
    <rPh sb="14" eb="16">
      <t>ケンゲン</t>
    </rPh>
    <phoneticPr fontId="2"/>
  </si>
  <si>
    <t>契約の締結に関する一切の権限</t>
    <rPh sb="0" eb="2">
      <t>ケイヤク</t>
    </rPh>
    <rPh sb="3" eb="5">
      <t>テイケツ</t>
    </rPh>
    <rPh sb="6" eb="7">
      <t>カン</t>
    </rPh>
    <rPh sb="9" eb="11">
      <t>イッサイ</t>
    </rPh>
    <rPh sb="12" eb="14">
      <t>ケンゲン</t>
    </rPh>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</si>
  <si>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</si>
  <si>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</si>
  <si>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その他（</t>
    <rPh sb="2" eb="3">
      <t>タ</t>
    </rPh>
    <phoneticPr fontId="2"/>
  </si>
  <si>
    <t>)</t>
    <phoneticPr fontId="19"/>
  </si>
  <si>
    <t>3.委任期間</t>
    <rPh sb="2" eb="4">
      <t>イニン</t>
    </rPh>
    <rPh sb="4" eb="6">
      <t>キカン</t>
    </rPh>
    <phoneticPr fontId="2"/>
  </si>
  <si>
    <t>様式第６号</t>
    <rPh sb="0" eb="2">
      <t>ヨウシキ</t>
    </rPh>
    <rPh sb="2" eb="3">
      <t>ダイ</t>
    </rPh>
    <rPh sb="4" eb="5">
      <t>ゴウ</t>
    </rPh>
    <phoneticPr fontId="2"/>
  </si>
  <si>
    <t>使　用　印　鑑　届</t>
    <rPh sb="0" eb="1">
      <t>ツカ</t>
    </rPh>
    <rPh sb="2" eb="3">
      <t>ヨウ</t>
    </rPh>
    <rPh sb="4" eb="5">
      <t>イン</t>
    </rPh>
    <rPh sb="6" eb="7">
      <t>カガミ</t>
    </rPh>
    <rPh sb="8" eb="9">
      <t>トドケ</t>
    </rPh>
    <phoneticPr fontId="2"/>
  </si>
  <si>
    <t>おいらせ町長　　殿</t>
    <rPh sb="4" eb="6">
      <t>チョウチョウ</t>
    </rPh>
    <rPh sb="8" eb="9">
      <t>ドノ</t>
    </rPh>
    <phoneticPr fontId="2"/>
  </si>
  <si>
    <t>　届出者</t>
    <rPh sb="1" eb="2">
      <t>トド</t>
    </rPh>
    <rPh sb="2" eb="3">
      <t>デ</t>
    </rPh>
    <rPh sb="3" eb="4">
      <t>シャ</t>
    </rPh>
    <phoneticPr fontId="2"/>
  </si>
  <si>
    <t>（実印）</t>
    <rPh sb="1" eb="3">
      <t>ジツイン</t>
    </rPh>
    <phoneticPr fontId="2"/>
  </si>
  <si>
    <t>　貴町との契約の締結、代金の請求及び受領その他の一切の取引に関しては、</t>
    <rPh sb="1" eb="2">
      <t>キ</t>
    </rPh>
    <rPh sb="2" eb="3">
      <t>マチ</t>
    </rPh>
    <rPh sb="5" eb="7">
      <t>ケイヤク</t>
    </rPh>
    <rPh sb="8" eb="10">
      <t>テイケツ</t>
    </rPh>
    <rPh sb="11" eb="13">
      <t>ダイキン</t>
    </rPh>
    <rPh sb="14" eb="16">
      <t>セイキュウ</t>
    </rPh>
    <rPh sb="16" eb="17">
      <t>オヨ</t>
    </rPh>
    <rPh sb="18" eb="20">
      <t>ジュリョウ</t>
    </rPh>
    <rPh sb="22" eb="23">
      <t>タ</t>
    </rPh>
    <rPh sb="24" eb="26">
      <t>イッサイ</t>
    </rPh>
    <rPh sb="27" eb="29">
      <t>トリヒキ</t>
    </rPh>
    <rPh sb="30" eb="31">
      <t>カン</t>
    </rPh>
    <phoneticPr fontId="2"/>
  </si>
  <si>
    <t>次の印鑑を使用いたします。</t>
    <rPh sb="0" eb="1">
      <t>ツギ</t>
    </rPh>
    <rPh sb="2" eb="4">
      <t>インカン</t>
    </rPh>
    <rPh sb="5" eb="7">
      <t>シヨウ</t>
    </rPh>
    <phoneticPr fontId="2"/>
  </si>
  <si>
    <t>（使用印）</t>
    <rPh sb="1" eb="3">
      <t>シヨウ</t>
    </rPh>
    <rPh sb="3" eb="4">
      <t>イン</t>
    </rPh>
    <phoneticPr fontId="2"/>
  </si>
  <si>
    <t>提出が必要な方：雇用保険、健康保険及び厚生年金保険の加入義務がない方</t>
    <rPh sb="0" eb="2">
      <t>テイシュツ</t>
    </rPh>
    <rPh sb="3" eb="5">
      <t>ヒツヨウ</t>
    </rPh>
    <rPh sb="6" eb="7">
      <t>カタ</t>
    </rPh>
    <rPh sb="8" eb="10">
      <t>コヨウ</t>
    </rPh>
    <rPh sb="10" eb="12">
      <t>ホケン</t>
    </rPh>
    <rPh sb="13" eb="15">
      <t>ケンコウ</t>
    </rPh>
    <rPh sb="15" eb="17">
      <t>ホケン</t>
    </rPh>
    <rPh sb="17" eb="18">
      <t>オヨ</t>
    </rPh>
    <rPh sb="19" eb="21">
      <t>コウセイ</t>
    </rPh>
    <rPh sb="21" eb="23">
      <t>ネンキン</t>
    </rPh>
    <rPh sb="23" eb="25">
      <t>ホケン</t>
    </rPh>
    <rPh sb="26" eb="28">
      <t>カニュウ</t>
    </rPh>
    <rPh sb="28" eb="30">
      <t>ギム</t>
    </rPh>
    <rPh sb="33" eb="34">
      <t>カタ</t>
    </rPh>
    <phoneticPr fontId="19"/>
  </si>
  <si>
    <t>印刷・押印のうえ提出してください。</t>
    <rPh sb="0" eb="2">
      <t>インサツ</t>
    </rPh>
    <rPh sb="3" eb="5">
      <t>オウイン</t>
    </rPh>
    <rPh sb="8" eb="10">
      <t>テイシュツ</t>
    </rPh>
    <phoneticPr fontId="19"/>
  </si>
  <si>
    <t>この様式を手書きする場合、加入義務がない理由で該当する箇所の左側□内に「レ」点を記入してください。</t>
    <phoneticPr fontId="19"/>
  </si>
  <si>
    <t>様式第７号</t>
    <rPh sb="0" eb="2">
      <t>ヨウシキ</t>
    </rPh>
    <rPh sb="2" eb="3">
      <t>ダイ</t>
    </rPh>
    <rPh sb="4" eb="5">
      <t>ゴウ</t>
    </rPh>
    <phoneticPr fontId="19"/>
  </si>
  <si>
    <t>おいらせ町長　殿</t>
    <rPh sb="4" eb="6">
      <t>チョウチョウ</t>
    </rPh>
    <rPh sb="7" eb="8">
      <t>ドノ</t>
    </rPh>
    <phoneticPr fontId="2"/>
  </si>
  <si>
    <t>商号又は名称</t>
    <rPh sb="0" eb="2">
      <t>ショウゴウ</t>
    </rPh>
    <rPh sb="2" eb="3">
      <t>マタ</t>
    </rPh>
    <rPh sb="4" eb="6">
      <t>メイショウ</t>
    </rPh>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</si>
  <si>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</si>
  <si>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雇用保険について、労働者を雇用していないので、加入義務がありません。</t>
    <rPh sb="0" eb="2">
      <t>コヨウ</t>
    </rPh>
    <rPh sb="2" eb="4">
      <t>ホケン</t>
    </rPh>
    <rPh sb="9" eb="12">
      <t>ロウドウシャ</t>
    </rPh>
    <rPh sb="13" eb="15">
      <t>コヨウ</t>
    </rPh>
    <rPh sb="23" eb="25">
      <t>カニュウ</t>
    </rPh>
    <rPh sb="25" eb="27">
      <t>ギム</t>
    </rPh>
    <phoneticPr fontId="2"/>
  </si>
  <si>
    <t>健康保険及び厚生年金保険について、適用事業所となっていないので、加入義務が</t>
    <rPh sb="0" eb="2">
      <t>ケンコウ</t>
    </rPh>
    <rPh sb="2" eb="4">
      <t>ホケン</t>
    </rPh>
    <rPh sb="4" eb="5">
      <t>オヨ</t>
    </rPh>
    <rPh sb="6" eb="8">
      <t>コウセイ</t>
    </rPh>
    <rPh sb="8" eb="10">
      <t>ネンキン</t>
    </rPh>
    <rPh sb="10" eb="12">
      <t>ホケン</t>
    </rPh>
    <rPh sb="17" eb="19">
      <t>テキヨウ</t>
    </rPh>
    <rPh sb="19" eb="22">
      <t>ジギョウショ</t>
    </rPh>
    <rPh sb="32" eb="34">
      <t>カニュウ</t>
    </rPh>
    <rPh sb="34" eb="36">
      <t>ギム</t>
    </rPh>
    <phoneticPr fontId="2"/>
  </si>
  <si>
    <t>ありません。</t>
    <phoneticPr fontId="2"/>
  </si>
  <si>
    <t>上記記載の内容に相違ないことを誓約します。</t>
    <rPh sb="0" eb="2">
      <t>ジョウキ</t>
    </rPh>
    <rPh sb="2" eb="4">
      <t>キサイ</t>
    </rPh>
    <rPh sb="5" eb="7">
      <t>ナイヨウ</t>
    </rPh>
    <rPh sb="8" eb="10">
      <t>ソウイ</t>
    </rPh>
    <rPh sb="15" eb="17">
      <t>セイヤク</t>
    </rPh>
    <phoneticPr fontId="2"/>
  </si>
  <si>
    <t>委任先一覧表（物品・役務等）</t>
    <rPh sb="7" eb="9">
      <t>ブッピン</t>
    </rPh>
    <rPh sb="10" eb="12">
      <t>エキム</t>
    </rPh>
    <rPh sb="12" eb="13">
      <t>ナド</t>
    </rPh>
    <phoneticPr fontId="2"/>
  </si>
  <si>
    <t>委任先の名称</t>
    <rPh sb="4" eb="6">
      <t>メイショウ</t>
    </rPh>
    <phoneticPr fontId="2"/>
  </si>
  <si>
    <t>委任先の代表者</t>
    <rPh sb="4" eb="7">
      <t>ダイヒョウシャ</t>
    </rPh>
    <phoneticPr fontId="2"/>
  </si>
  <si>
    <t>委任先の所在地</t>
    <rPh sb="4" eb="7">
      <t>ショザイチ</t>
    </rPh>
    <phoneticPr fontId="2"/>
  </si>
  <si>
    <t>本社メールアドレス</t>
    <rPh sb="0" eb="2">
      <t>ホンシャ</t>
    </rPh>
    <phoneticPr fontId="2"/>
  </si>
  <si>
    <t>おいらせ町</t>
    <rPh sb="4" eb="5">
      <t>チョウ</t>
    </rPh>
    <phoneticPr fontId="2"/>
  </si>
  <si>
    <t>おいらせ町長</t>
    <rPh sb="4" eb="6">
      <t>チョウチョウ</t>
    </rPh>
    <phoneticPr fontId="2"/>
  </si>
  <si>
    <t>02</t>
    <phoneticPr fontId="2"/>
  </si>
  <si>
    <t>（13 代理申請時使用欄）</t>
    <rPh sb="4" eb="6">
      <t>ダイリ</t>
    </rPh>
    <rPh sb="6" eb="8">
      <t>シンセイ</t>
    </rPh>
    <rPh sb="8" eb="9">
      <t>ジ</t>
    </rPh>
    <rPh sb="9" eb="11">
      <t>シヨウ</t>
    </rPh>
    <rPh sb="11" eb="12">
      <t>ラン</t>
    </rPh>
    <phoneticPr fontId="2"/>
  </si>
  <si>
    <t>申請担当者</t>
    <rPh sb="0" eb="2">
      <t>シンセイ</t>
    </rPh>
    <phoneticPr fontId="2"/>
  </si>
  <si>
    <t>申請担当者郵便番号</t>
    <rPh sb="2" eb="5">
      <t>タントウシャ</t>
    </rPh>
    <phoneticPr fontId="2"/>
  </si>
  <si>
    <t>申請担当者住所</t>
    <rPh sb="2" eb="5">
      <t>タントウシャ</t>
    </rPh>
    <rPh sb="5" eb="7">
      <t>ジュウショ</t>
    </rPh>
    <phoneticPr fontId="2"/>
  </si>
  <si>
    <t>申請担当者電話番号</t>
    <phoneticPr fontId="2"/>
  </si>
  <si>
    <t>町名番地・建物名</t>
    <rPh sb="0" eb="2">
      <t>チョウメイ</t>
    </rPh>
    <rPh sb="2" eb="4">
      <t>バンチ</t>
    </rPh>
    <rPh sb="5" eb="7">
      <t>タテモノ</t>
    </rPh>
    <rPh sb="7" eb="8">
      <t>メイ</t>
    </rPh>
    <phoneticPr fontId="2"/>
  </si>
  <si>
    <t>13</t>
    <phoneticPr fontId="2"/>
  </si>
  <si>
    <t>受領書が必要な場合は、こちらの受領書を送付（返信用封筒同封）いただくか、会社の受領書を同封願います。</t>
    <rPh sb="0" eb="3">
      <t>ジュリョウショ</t>
    </rPh>
    <rPh sb="4" eb="6">
      <t>ヒツヨウ</t>
    </rPh>
    <rPh sb="7" eb="9">
      <t>バアイ</t>
    </rPh>
    <rPh sb="15" eb="18">
      <t>ジュリョウショ</t>
    </rPh>
    <rPh sb="19" eb="21">
      <t>ソウフ</t>
    </rPh>
    <rPh sb="22" eb="25">
      <t>ヘンシンヨウ</t>
    </rPh>
    <rPh sb="25" eb="27">
      <t>フウトウ</t>
    </rPh>
    <rPh sb="27" eb="29">
      <t>ドウフウ</t>
    </rPh>
    <rPh sb="36" eb="38">
      <t>カイシャ</t>
    </rPh>
    <rPh sb="39" eb="42">
      <t>ジュリョウショ</t>
    </rPh>
    <rPh sb="43" eb="45">
      <t>ドウフウ</t>
    </rPh>
    <rPh sb="45" eb="46">
      <t>ネガ</t>
    </rPh>
    <phoneticPr fontId="2"/>
  </si>
  <si>
    <t>様式第10号</t>
    <rPh sb="0" eb="2">
      <t>ヨウシキ</t>
    </rPh>
    <rPh sb="2" eb="3">
      <t>ダイ</t>
    </rPh>
    <rPh sb="5" eb="6">
      <t>ゴウ</t>
    </rPh>
    <phoneticPr fontId="2"/>
  </si>
  <si>
    <t>受　　領　　書</t>
    <rPh sb="0" eb="1">
      <t>ウケ</t>
    </rPh>
    <rPh sb="3" eb="4">
      <t>リョウ</t>
    </rPh>
    <rPh sb="6" eb="7">
      <t>ショ</t>
    </rPh>
    <phoneticPr fontId="2"/>
  </si>
  <si>
    <t>会社名</t>
    <rPh sb="0" eb="2">
      <t>カイシャ</t>
    </rPh>
    <rPh sb="2" eb="3">
      <t>メイ</t>
    </rPh>
    <phoneticPr fontId="2"/>
  </si>
  <si>
    <t>様</t>
    <rPh sb="0" eb="1">
      <t>サマ</t>
    </rPh>
    <phoneticPr fontId="2"/>
  </si>
  <si>
    <t>　　　受付印（日付及び番号）</t>
    <phoneticPr fontId="2"/>
  </si>
  <si>
    <t>入札参加資格審査申請書を受領しました。</t>
    <rPh sb="0" eb="2">
      <t>ニュウサツ</t>
    </rPh>
    <rPh sb="2" eb="4">
      <t>サンカ</t>
    </rPh>
    <rPh sb="4" eb="6">
      <t>シカク</t>
    </rPh>
    <rPh sb="6" eb="8">
      <t>シンサ</t>
    </rPh>
    <rPh sb="8" eb="11">
      <t>シンセイショ</t>
    </rPh>
    <rPh sb="12" eb="14">
      <t>ジュリョウ</t>
    </rPh>
    <phoneticPr fontId="2"/>
  </si>
  <si>
    <t>　登録有効期間内に、申請時の内容に変更が生じた場合は、入札参加資格審査申請書変更届</t>
    <rPh sb="1" eb="3">
      <t>トウロク</t>
    </rPh>
    <rPh sb="3" eb="5">
      <t>ユウコウ</t>
    </rPh>
    <rPh sb="5" eb="7">
      <t>キカン</t>
    </rPh>
    <rPh sb="7" eb="8">
      <t>ナイ</t>
    </rPh>
    <rPh sb="10" eb="12">
      <t>シンセイ</t>
    </rPh>
    <rPh sb="12" eb="13">
      <t>ジ</t>
    </rPh>
    <rPh sb="14" eb="16">
      <t>ナイヨウ</t>
    </rPh>
    <rPh sb="17" eb="19">
      <t>ヘンコウ</t>
    </rPh>
    <rPh sb="20" eb="21">
      <t>ショウ</t>
    </rPh>
    <rPh sb="23" eb="25">
      <t>バアイ</t>
    </rPh>
    <phoneticPr fontId="2"/>
  </si>
  <si>
    <t>及び関連する添付書類を提出してください。</t>
    <rPh sb="0" eb="1">
      <t>オヨ</t>
    </rPh>
    <rPh sb="2" eb="4">
      <t>カンレン</t>
    </rPh>
    <rPh sb="6" eb="8">
      <t>テンプ</t>
    </rPh>
    <rPh sb="8" eb="10">
      <t>ショルイ</t>
    </rPh>
    <rPh sb="11" eb="13">
      <t>テイシュツ</t>
    </rPh>
    <phoneticPr fontId="2"/>
  </si>
  <si>
    <t>登録有効期間</t>
    <rPh sb="0" eb="2">
      <t>トウロク</t>
    </rPh>
    <rPh sb="2" eb="4">
      <t>ユウコウ</t>
    </rPh>
    <rPh sb="4" eb="6">
      <t>キカン</t>
    </rPh>
    <phoneticPr fontId="2"/>
  </si>
  <si>
    <t>から</t>
    <phoneticPr fontId="2"/>
  </si>
  <si>
    <t>まで</t>
    <phoneticPr fontId="2"/>
  </si>
  <si>
    <t>担当窓口</t>
    <rPh sb="0" eb="2">
      <t>タントウ</t>
    </rPh>
    <rPh sb="2" eb="4">
      <t>マドグチ</t>
    </rPh>
    <phoneticPr fontId="2"/>
  </si>
  <si>
    <t>おいらせ町　財政管財課　入札･契約担当</t>
    <rPh sb="4" eb="5">
      <t>マチ</t>
    </rPh>
    <rPh sb="6" eb="8">
      <t>ザイセイ</t>
    </rPh>
    <rPh sb="8" eb="10">
      <t>カンザイ</t>
    </rPh>
    <rPh sb="10" eb="11">
      <t>カ</t>
    </rPh>
    <rPh sb="12" eb="14">
      <t>ニュウサツ</t>
    </rPh>
    <rPh sb="15" eb="17">
      <t>ケイヤク</t>
    </rPh>
    <rPh sb="17" eb="19">
      <t>タントウ</t>
    </rPh>
    <phoneticPr fontId="2"/>
  </si>
  <si>
    <t>　TEL　0178-56-2111(代表)</t>
    <rPh sb="18" eb="20">
      <t>ダイヒョウ</t>
    </rPh>
    <phoneticPr fontId="2"/>
  </si>
  <si>
    <t>　TEL　0178-56-4278(直通)</t>
    <rPh sb="18" eb="20">
      <t>チョクツウ</t>
    </rPh>
    <phoneticPr fontId="2"/>
  </si>
  <si>
    <t>申請担当者の住所・電話番号が本社と同じ場合、チェックする</t>
    <rPh sb="6" eb="8">
      <t>ジュウショ</t>
    </rPh>
    <rPh sb="9" eb="13">
      <t>デンワバンゴウ</t>
    </rPh>
    <phoneticPr fontId="2"/>
  </si>
  <si>
    <t>入札参加資格者名簿登載日</t>
    <rPh sb="0" eb="2">
      <t>ニュウサツ</t>
    </rPh>
    <rPh sb="2" eb="4">
      <t>サンカ</t>
    </rPh>
    <rPh sb="4" eb="7">
      <t>シカクシャ</t>
    </rPh>
    <rPh sb="7" eb="9">
      <t>メイボ</t>
    </rPh>
    <rPh sb="9" eb="12">
      <t>トウサイビ</t>
    </rPh>
    <phoneticPr fontId="2"/>
  </si>
  <si>
    <t>から</t>
    <phoneticPr fontId="2"/>
  </si>
  <si>
    <t>3　郵便番号、電話番号は半角数字のみ入力してください（ハイフン不要）。</t>
    <rPh sb="2" eb="6">
      <t>ユウビンバンゴウ</t>
    </rPh>
    <rPh sb="7" eb="11">
      <t>デンワバンゴウ</t>
    </rPh>
    <rPh sb="12" eb="14">
      <t>ハンカク</t>
    </rPh>
    <rPh sb="14" eb="16">
      <t>スウジ</t>
    </rPh>
    <rPh sb="18" eb="20">
      <t>ニュウリョク</t>
    </rPh>
    <rPh sb="31" eb="33">
      <t>フヨウ</t>
    </rPh>
    <phoneticPr fontId="19"/>
  </si>
  <si>
    <r>
      <t>競争入札参加資格審査申請書</t>
    </r>
    <r>
      <rPr>
        <sz val="14"/>
        <color indexed="8"/>
        <rFont val="BIZ UDゴシック"/>
        <family val="3"/>
        <charset val="128"/>
      </rPr>
      <t>（物品・役務等）</t>
    </r>
    <rPh sb="0" eb="2">
      <t>キョウソウ</t>
    </rPh>
    <rPh sb="2" eb="4">
      <t>ニュウサツ</t>
    </rPh>
    <rPh sb="4" eb="6">
      <t>サンカ</t>
    </rPh>
    <rPh sb="6" eb="8">
      <t>シカク</t>
    </rPh>
    <rPh sb="8" eb="10">
      <t>シンサ</t>
    </rPh>
    <rPh sb="10" eb="12">
      <t>シンセイ</t>
    </rPh>
    <rPh sb="12" eb="13">
      <t>ショ</t>
    </rPh>
    <rPh sb="14" eb="16">
      <t>ブッピン</t>
    </rPh>
    <rPh sb="17" eb="19">
      <t>エキム</t>
    </rPh>
    <rPh sb="19" eb="20">
      <t>トウ</t>
    </rPh>
    <phoneticPr fontId="19"/>
  </si>
  <si>
    <r>
      <t>一般競争（指名競争）参加資格審査申請書</t>
    </r>
    <r>
      <rPr>
        <b/>
        <sz val="18"/>
        <color rgb="FFFF0000"/>
        <rFont val="BIZ UDゴシック"/>
        <family val="3"/>
        <charset val="128"/>
      </rPr>
      <t>【定期受付】</t>
    </r>
    <phoneticPr fontId="2"/>
  </si>
  <si>
    <t>令和7・8年度において、</t>
    <rPh sb="0" eb="2">
      <t>レイワ</t>
    </rPh>
    <phoneticPr fontId="2"/>
  </si>
  <si>
    <t>様式第１号</t>
    <rPh sb="0" eb="2">
      <t>ヨウシキ</t>
    </rPh>
    <rPh sb="2" eb="3">
      <t>ダイ</t>
    </rPh>
    <rPh sb="4" eb="5">
      <t>ゴウ</t>
    </rPh>
    <phoneticPr fontId="19"/>
  </si>
  <si>
    <t>令和7・8年度において、貴町で行われる物品・役務等に係る競争入札に参加する資格の審査を申請します。</t>
    <rPh sb="0" eb="2">
      <t>レイワ</t>
    </rPh>
    <rPh sb="5" eb="7">
      <t>ネンド</t>
    </rPh>
    <rPh sb="12" eb="13">
      <t>キ</t>
    </rPh>
    <rPh sb="13" eb="14">
      <t>マチ</t>
    </rPh>
    <rPh sb="15" eb="16">
      <t>オコナ</t>
    </rPh>
    <rPh sb="19" eb="21">
      <t>ブッピン</t>
    </rPh>
    <rPh sb="22" eb="24">
      <t>エキム</t>
    </rPh>
    <rPh sb="24" eb="25">
      <t>トウ</t>
    </rPh>
    <rPh sb="26" eb="27">
      <t>カカ</t>
    </rPh>
    <rPh sb="28" eb="30">
      <t>キョウソウ</t>
    </rPh>
    <rPh sb="30" eb="32">
      <t>ニュウサツ</t>
    </rPh>
    <rPh sb="33" eb="35">
      <t>サンカ</t>
    </rPh>
    <rPh sb="37" eb="39">
      <t>シカク</t>
    </rPh>
    <rPh sb="40" eb="42">
      <t>シンサ</t>
    </rPh>
    <rPh sb="43" eb="45">
      <t>シンセイ</t>
    </rPh>
    <phoneticPr fontId="19"/>
  </si>
  <si>
    <t>　次回の定期申請受付は、令和9年2月の予定です。</t>
    <rPh sb="1" eb="3">
      <t>ジカイ</t>
    </rPh>
    <rPh sb="4" eb="6">
      <t>テイキ</t>
    </rPh>
    <rPh sb="6" eb="8">
      <t>シンセイ</t>
    </rPh>
    <rPh sb="8" eb="10">
      <t>ウケツケ</t>
    </rPh>
    <rPh sb="15" eb="16">
      <t>ネン</t>
    </rPh>
    <rPh sb="17" eb="18">
      <t>ガツ</t>
    </rPh>
    <rPh sb="19" eb="21">
      <t>ヨテイ</t>
    </rPh>
    <phoneticPr fontId="2"/>
  </si>
  <si>
    <t>※郵送により申請する場合は、「返信用封筒（切手貼付）」を同封してください。</t>
    <rPh sb="1" eb="3">
      <t>ユウソウ</t>
    </rPh>
    <rPh sb="6" eb="8">
      <t>シンセイ</t>
    </rPh>
    <rPh sb="10" eb="12">
      <t>バアイ</t>
    </rPh>
    <rPh sb="15" eb="18">
      <t>ヘンシンヨウ</t>
    </rPh>
    <rPh sb="18" eb="20">
      <t>フウトウ</t>
    </rPh>
    <rPh sb="21" eb="23">
      <t>キッテ</t>
    </rPh>
    <rPh sb="23" eb="25">
      <t>ハリツ</t>
    </rPh>
    <rPh sb="28" eb="30">
      <t>ドウフウ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</si>
</sst>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1]&quot;○&quot;;General"/>
    <numFmt numFmtId="178" formatCode="#,###&quot; 千円&quot;"/>
    <numFmt numFmtId="179" formatCode="#,###&quot; 年&quot;"/>
    <numFmt numFmtId="180" formatCode="#,###&quot; 人&quot;"/>
    <numFmt numFmtId="181" formatCode="0_ "/>
    <numFmt numFmtId="182" formatCode="yyyy&quot;年&quot;m&quot;月&quot;d&quot;日&quot;;@"/>
    <numFmt numFmtId="183" formatCode="[&lt;=999]000;[&lt;=9999]000\-00;000\-0000"/>
    <numFmt numFmtId="184" formatCode="yyyy&quot;年&quot;m&quot;月&quot;d&quot;日　から&quot;"/>
    <numFmt numFmtId="185" formatCode="yyyy&quot;年&quot;m&quot;月&quot;d&quot;日　まで&quot;"/>
    <numFmt numFmtId="186" formatCode="[$-411]ggge&quot;年&quot;m&quot;月&quot;d&quot;日&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sz val="11"/>
      <color theme="1"/>
      <name val="ＭＳ ゴシック"/>
      <family val="3"/>
      <charset val="128"/>
    </font>
    <font>
      <sz val="11"/>
      <name val="ＭＳ 明朝"/>
      <family val="1"/>
      <charset val="128"/>
    </font>
    <font>
      <sz val="14"/>
      <name val="ＭＳ 明朝"/>
      <family val="1"/>
      <charset val="128"/>
    </font>
    <font>
      <sz val="6"/>
      <name val="ＭＳ ゴシック"/>
      <family val="3"/>
      <charset val="128"/>
    </font>
    <font>
      <sz val="12"/>
      <name val="ＭＳ ゴシック"/>
      <family val="3"/>
      <charset val="128"/>
    </font>
    <font>
      <sz val="11"/>
      <name val="ＭＳ ゴシック"/>
      <family val="3"/>
      <charset val="128"/>
    </font>
    <font>
      <sz val="9"/>
      <name val="ＭＳ 明朝"/>
      <family val="1"/>
      <charset val="128"/>
    </font>
    <font>
      <u/>
      <sz val="11"/>
      <color theme="10"/>
      <name val="ＭＳ ゴシック"/>
      <family val="3"/>
      <charset val="128"/>
    </font>
    <font>
      <sz val="9"/>
      <name val="ＭＳ ゴシック"/>
      <family val="3"/>
      <charset val="128"/>
    </font>
    <font>
      <sz val="8"/>
      <name val="ＭＳ 明朝"/>
      <family val="1"/>
      <charset val="128"/>
    </font>
    <font>
      <sz val="12"/>
      <name val="ＭＳ 明朝"/>
      <family val="1"/>
      <charset val="128"/>
    </font>
    <font>
      <sz val="6"/>
      <name val="ＭＳ 明朝"/>
      <family val="1"/>
      <charset val="128"/>
    </font>
    <font>
      <sz val="10"/>
      <name val="ＭＳ 明朝"/>
      <family val="1"/>
      <charset val="128"/>
    </font>
    <font>
      <sz val="11"/>
      <color theme="1"/>
      <name val="ＭＳ ゴシック"/>
      <family val="2"/>
      <charset val="128"/>
    </font>
    <font>
      <sz val="11"/>
      <color theme="1"/>
      <name val="ＭＳ 明朝"/>
      <family val="1"/>
      <charset val="128"/>
    </font>
    <font>
      <sz val="18"/>
      <color rgb="FFFF0000"/>
      <name val="ＭＳ 明朝"/>
      <family val="1"/>
      <charset val="128"/>
    </font>
    <font>
      <sz val="12.95"/>
      <name val="ＭＳ 明朝"/>
      <family val="1"/>
      <charset val="128"/>
    </font>
    <font>
      <sz val="10"/>
      <color rgb="FFFF0000"/>
      <name val="ＭＳ 明朝"/>
      <family val="1"/>
      <charset val="128"/>
    </font>
    <font>
      <sz val="11"/>
      <color rgb="FFFF0000"/>
      <name val="ＭＳ 明朝"/>
      <family val="1"/>
      <charset val="128"/>
    </font>
    <font>
      <sz val="9"/>
      <color theme="1"/>
      <name val="ＭＳ 明朝"/>
      <family val="1"/>
      <charset val="128"/>
    </font>
    <font>
      <sz val="9"/>
      <color rgb="FFFF0000"/>
      <name val="ＭＳ 明朝"/>
      <family val="1"/>
      <charset val="128"/>
    </font>
    <font>
      <sz val="16"/>
      <name val="ＭＳ 明朝"/>
      <family val="1"/>
      <charset val="128"/>
    </font>
    <font>
      <sz val="20"/>
      <name val="ＭＳ 明朝"/>
      <family val="1"/>
      <charset val="128"/>
    </font>
    <font>
      <sz val="12"/>
      <color rgb="FF002060"/>
      <name val="UD デジタル 教科書体 NP-B"/>
      <family val="1"/>
      <charset val="128"/>
    </font>
    <font>
      <b/>
      <sz val="24"/>
      <name val="ＭＳ Ｐ明朝"/>
      <family val="1"/>
      <charset val="128"/>
    </font>
    <font>
      <sz val="24"/>
      <name val="ＭＳ Ｐ明朝"/>
      <family val="1"/>
      <charset val="128"/>
    </font>
    <font>
      <sz val="14"/>
      <name val="ＭＳ Ｐ明朝"/>
      <family val="1"/>
      <charset val="128"/>
    </font>
    <font>
      <sz val="11"/>
      <color rgb="FF002060"/>
      <name val="UD デジタル 教科書体 NP-B"/>
      <family val="1"/>
      <charset val="128"/>
    </font>
    <font>
      <sz val="14"/>
      <color rgb="FF002060"/>
      <name val="UD デジタル 教科書体 NP-B"/>
      <family val="1"/>
      <charset val="128"/>
    </font>
    <font>
      <sz val="16"/>
      <color rgb="FF002060"/>
      <name val="UD デジタル 教科書体 NP-B"/>
      <family val="1"/>
      <charset val="128"/>
    </font>
    <font>
      <sz val="10"/>
      <color rgb="FF002060"/>
      <name val="UD デジタル 教科書体 NP-B"/>
      <family val="1"/>
      <charset val="128"/>
    </font>
    <font>
      <b/>
      <sz val="18"/>
      <color theme="1"/>
      <name val="BIZ UDゴシック"/>
      <family val="3"/>
      <charset val="128"/>
    </font>
    <font>
      <sz val="10"/>
      <color theme="1"/>
      <name val="BIZ UDゴシック"/>
      <family val="3"/>
      <charset val="128"/>
    </font>
    <font>
      <b/>
      <sz val="16"/>
      <color theme="1"/>
      <name val="BIZ UDゴシック"/>
      <family val="3"/>
      <charset val="128"/>
    </font>
    <font>
      <sz val="12"/>
      <color theme="1"/>
      <name val="BIZ UDゴシック"/>
      <family val="3"/>
      <charset val="128"/>
    </font>
    <font>
      <sz val="11"/>
      <name val="BIZ UDゴシック"/>
      <family val="3"/>
      <charset val="128"/>
    </font>
    <font>
      <b/>
      <sz val="12"/>
      <color rgb="FF002060"/>
      <name val="BIZ UDゴシック"/>
      <family val="3"/>
      <charset val="128"/>
    </font>
    <font>
      <sz val="14"/>
      <color theme="0"/>
      <name val="BIZ UDゴシック"/>
      <family val="3"/>
      <charset val="128"/>
    </font>
    <font>
      <sz val="14"/>
      <color theme="1"/>
      <name val="BIZ UDゴシック"/>
      <family val="3"/>
      <charset val="128"/>
    </font>
    <font>
      <sz val="10"/>
      <color theme="1"/>
      <name val="BIZ UD明朝 Medium"/>
      <family val="1"/>
      <charset val="128"/>
    </font>
    <font>
      <sz val="11"/>
      <color theme="1"/>
      <name val="BIZ UDゴシック"/>
      <family val="3"/>
      <charset val="128"/>
    </font>
    <font>
      <sz val="16"/>
      <color theme="1"/>
      <name val="BIZ UDゴシック"/>
      <family val="3"/>
      <charset val="128"/>
    </font>
    <font>
      <sz val="10"/>
      <color rgb="FFC00000"/>
      <name val="ＭＳ 明朝"/>
      <family val="1"/>
      <charset val="128"/>
    </font>
    <font>
      <sz val="14"/>
      <color indexed="8"/>
      <name val="BIZ UDゴシック"/>
      <family val="3"/>
      <charset val="128"/>
    </font>
    <font>
      <b/>
      <sz val="18"/>
      <color rgb="FFFF0000"/>
      <name val="BIZ UD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F0E5"/>
        <bgColor indexed="64"/>
      </patternFill>
    </fill>
    <fill>
      <patternFill patternType="solid">
        <fgColor theme="6" tint="0.59999389629810485"/>
        <bgColor indexed="64"/>
      </patternFill>
    </fill>
    <fill>
      <patternFill patternType="solid">
        <fgColor rgb="FF00FFFF"/>
        <bgColor indexed="64"/>
      </patternFill>
    </fill>
    <fill>
      <patternFill patternType="solid">
        <fgColor rgb="FF92D050"/>
        <bgColor indexed="64"/>
      </patternFill>
    </fill>
  </fills>
  <borders count="8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double">
        <color indexed="64"/>
      </top>
      <bottom/>
      <diagonal/>
    </border>
    <border>
      <left style="double">
        <color indexed="64"/>
      </left>
      <right/>
      <top style="double">
        <color indexed="64"/>
      </top>
      <bottom/>
      <diagonal/>
    </border>
  </borders>
  <cellStyleXfs count="6">
    <xf numFmtId="0" fontId="0" fillId="0" borderId="0"/>
    <xf numFmtId="0" fontId="1" fillId="0" borderId="0"/>
    <xf numFmtId="0" fontId="16" fillId="0" borderId="0">
      <alignment vertical="center"/>
    </xf>
    <xf numFmtId="0" fontId="23"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9" fillId="0" borderId="0">
      <alignment vertical="center"/>
    </xf>
  </cellStyleXfs>
  <cellXfs count="555">
    <xf numFmtId="0" fontId="0" fillId="0" borderId="0" xfId="0"/>
    <xf numFmtId="49" fontId="4" fillId="0" borderId="0" xfId="1" applyNumberFormat="1" applyFont="1" applyAlignment="1">
      <alignment horizontal="centerContinuous" vertical="center"/>
    </xf>
    <xf numFmtId="49" fontId="4" fillId="0" borderId="0" xfId="1" applyNumberFormat="1" applyFont="1" applyAlignment="1">
      <alignment vertical="center"/>
    </xf>
    <xf numFmtId="49" fontId="7" fillId="0" borderId="0" xfId="1" applyNumberFormat="1" applyFont="1" applyAlignment="1">
      <alignment vertical="center"/>
    </xf>
    <xf numFmtId="0" fontId="3" fillId="0" borderId="3" xfId="0" applyFont="1" applyBorder="1"/>
    <xf numFmtId="0" fontId="3" fillId="0" borderId="15" xfId="0" applyFont="1" applyBorder="1"/>
    <xf numFmtId="0" fontId="3" fillId="0" borderId="0" xfId="0" applyFont="1"/>
    <xf numFmtId="49" fontId="4" fillId="0" borderId="0" xfId="1" applyNumberFormat="1" applyFont="1" applyAlignment="1">
      <alignment vertical="center" shrinkToFit="1"/>
    </xf>
    <xf numFmtId="176" fontId="4" fillId="0" borderId="0" xfId="1" applyNumberFormat="1" applyFont="1" applyAlignment="1">
      <alignment vertical="center"/>
    </xf>
    <xf numFmtId="176" fontId="4" fillId="0" borderId="0" xfId="1" applyNumberFormat="1" applyFont="1" applyAlignment="1">
      <alignment horizontal="centerContinuous" vertical="center"/>
    </xf>
    <xf numFmtId="176" fontId="11" fillId="0" borderId="8" xfId="1" applyNumberFormat="1" applyFont="1" applyBorder="1" applyAlignment="1">
      <alignment vertical="center"/>
    </xf>
    <xf numFmtId="176" fontId="11" fillId="0" borderId="10" xfId="1" applyNumberFormat="1" applyFont="1" applyBorder="1" applyAlignment="1">
      <alignment vertical="center"/>
    </xf>
    <xf numFmtId="176" fontId="9" fillId="0" borderId="0" xfId="1" applyNumberFormat="1" applyFont="1" applyAlignment="1">
      <alignment vertical="top"/>
    </xf>
    <xf numFmtId="176" fontId="4" fillId="0" borderId="0" xfId="1" applyNumberFormat="1" applyFont="1" applyAlignment="1">
      <alignment vertical="top"/>
    </xf>
    <xf numFmtId="176" fontId="11" fillId="0" borderId="0" xfId="1" applyNumberFormat="1" applyFont="1" applyAlignment="1">
      <alignment vertical="center"/>
    </xf>
    <xf numFmtId="176" fontId="11" fillId="0" borderId="0" xfId="1" applyNumberFormat="1" applyFont="1" applyAlignment="1">
      <alignment horizontal="right" vertical="center"/>
    </xf>
    <xf numFmtId="176" fontId="5" fillId="0" borderId="0" xfId="1" applyNumberFormat="1" applyFont="1" applyAlignment="1">
      <alignment vertical="center"/>
    </xf>
    <xf numFmtId="176" fontId="6" fillId="0" borderId="0" xfId="1" applyNumberFormat="1" applyFont="1" applyAlignment="1">
      <alignment vertical="center"/>
    </xf>
    <xf numFmtId="176" fontId="5" fillId="0" borderId="0" xfId="1" applyNumberFormat="1" applyFont="1" applyAlignment="1">
      <alignment horizontal="center" vertical="center"/>
    </xf>
    <xf numFmtId="176" fontId="4" fillId="0" borderId="0" xfId="1" applyNumberFormat="1" applyFont="1" applyAlignment="1">
      <alignment horizontal="right" vertical="center"/>
    </xf>
    <xf numFmtId="176" fontId="10" fillId="0" borderId="0" xfId="1" applyNumberFormat="1" applyFont="1"/>
    <xf numFmtId="176" fontId="4" fillId="0" borderId="0" xfId="1" applyNumberFormat="1" applyFont="1" applyAlignment="1">
      <alignment shrinkToFit="1"/>
    </xf>
    <xf numFmtId="176" fontId="11" fillId="0" borderId="0" xfId="1" applyNumberFormat="1" applyFont="1" applyAlignment="1">
      <alignment horizontal="centerContinuous" vertical="center" shrinkToFit="1"/>
    </xf>
    <xf numFmtId="176" fontId="11" fillId="0" borderId="0" xfId="1" applyNumberFormat="1" applyFont="1" applyAlignment="1">
      <alignment vertical="center" shrinkToFit="1"/>
    </xf>
    <xf numFmtId="176" fontId="4" fillId="0" borderId="0" xfId="1" applyNumberFormat="1" applyFont="1" applyAlignment="1">
      <alignment vertical="center" shrinkToFit="1"/>
    </xf>
    <xf numFmtId="176" fontId="4" fillId="0" borderId="0" xfId="1" applyNumberFormat="1" applyFont="1"/>
    <xf numFmtId="176" fontId="7" fillId="0" borderId="0" xfId="1" applyNumberFormat="1" applyFont="1" applyAlignment="1">
      <alignment vertical="center"/>
    </xf>
    <xf numFmtId="176" fontId="4" fillId="0" borderId="0" xfId="1" applyNumberFormat="1" applyFont="1" applyAlignment="1">
      <alignment horizontal="centerContinuous" vertical="center" shrinkToFit="1"/>
    </xf>
    <xf numFmtId="176" fontId="12" fillId="0" borderId="0" xfId="1" applyNumberFormat="1" applyFont="1" applyAlignment="1">
      <alignment horizontal="center" vertical="center"/>
    </xf>
    <xf numFmtId="176" fontId="8" fillId="0" borderId="0" xfId="1" applyNumberFormat="1" applyFont="1" applyAlignment="1">
      <alignment vertical="center"/>
    </xf>
    <xf numFmtId="49" fontId="4" fillId="0" borderId="10" xfId="1" applyNumberFormat="1" applyFont="1" applyBorder="1" applyAlignment="1">
      <alignment horizontal="centerContinuous" vertical="center"/>
    </xf>
    <xf numFmtId="176" fontId="11" fillId="0" borderId="0" xfId="1" applyNumberFormat="1" applyFont="1" applyAlignment="1" applyProtection="1">
      <alignment vertical="center"/>
      <protection locked="0"/>
    </xf>
    <xf numFmtId="176" fontId="13" fillId="0" borderId="0" xfId="1" applyNumberFormat="1" applyFont="1" applyAlignment="1" applyProtection="1">
      <alignment vertical="center"/>
      <protection locked="0"/>
    </xf>
    <xf numFmtId="0" fontId="17" fillId="0" borderId="0" xfId="2" applyFont="1">
      <alignment vertical="center"/>
    </xf>
    <xf numFmtId="0" fontId="22" fillId="0" borderId="0" xfId="2" applyFont="1">
      <alignment vertical="center"/>
    </xf>
    <xf numFmtId="0" fontId="20" fillId="0" borderId="0" xfId="2" applyFont="1">
      <alignment vertical="center"/>
    </xf>
    <xf numFmtId="0" fontId="17" fillId="0" borderId="0" xfId="2" applyFont="1" applyAlignment="1">
      <alignment vertical="center" shrinkToFit="1"/>
    </xf>
    <xf numFmtId="0" fontId="17" fillId="0" borderId="15" xfId="2" applyFont="1" applyBorder="1">
      <alignment vertical="center"/>
    </xf>
    <xf numFmtId="0" fontId="21" fillId="0" borderId="0" xfId="2" applyFont="1">
      <alignment vertical="center"/>
    </xf>
    <xf numFmtId="0" fontId="17" fillId="0" borderId="0" xfId="2" applyFont="1" applyAlignment="1">
      <alignment horizontal="center" vertical="center"/>
    </xf>
    <xf numFmtId="0" fontId="21" fillId="0" borderId="0" xfId="3" applyFont="1" applyFill="1" applyBorder="1" applyAlignment="1" applyProtection="1">
      <alignment vertical="center" shrinkToFit="1"/>
    </xf>
    <xf numFmtId="177" fontId="21" fillId="3" borderId="43" xfId="3" applyNumberFormat="1" applyFont="1" applyFill="1" applyBorder="1" applyAlignment="1" applyProtection="1">
      <alignment horizontal="center" vertical="center" shrinkToFit="1"/>
      <protection locked="0"/>
    </xf>
    <xf numFmtId="177" fontId="21" fillId="3" borderId="46" xfId="3" applyNumberFormat="1" applyFont="1" applyFill="1" applyBorder="1" applyAlignment="1" applyProtection="1">
      <alignment horizontal="center" vertical="center" shrinkToFit="1"/>
      <protection locked="0"/>
    </xf>
    <xf numFmtId="0" fontId="24" fillId="0" borderId="2" xfId="3" applyFont="1" applyFill="1" applyBorder="1" applyAlignment="1" applyProtection="1">
      <alignment vertical="center"/>
    </xf>
    <xf numFmtId="177" fontId="21" fillId="3" borderId="51" xfId="3" applyNumberFormat="1" applyFont="1" applyFill="1" applyBorder="1" applyAlignment="1" applyProtection="1">
      <alignment horizontal="center" vertical="center" shrinkToFit="1"/>
      <protection locked="0"/>
    </xf>
    <xf numFmtId="0" fontId="21" fillId="0" borderId="2" xfId="3" applyFont="1" applyFill="1" applyBorder="1" applyAlignment="1" applyProtection="1">
      <alignment vertical="center" shrinkToFit="1"/>
    </xf>
    <xf numFmtId="0" fontId="21" fillId="0" borderId="8" xfId="3" applyFont="1" applyFill="1" applyBorder="1" applyAlignment="1" applyProtection="1">
      <alignment vertical="center" shrinkToFit="1"/>
    </xf>
    <xf numFmtId="0" fontId="21" fillId="0" borderId="10" xfId="3" applyFont="1" applyFill="1" applyBorder="1" applyAlignment="1" applyProtection="1">
      <alignment vertical="center" shrinkToFit="1"/>
    </xf>
    <xf numFmtId="0" fontId="20" fillId="0" borderId="5" xfId="2" applyFont="1" applyBorder="1">
      <alignment vertical="center"/>
    </xf>
    <xf numFmtId="0" fontId="25" fillId="0" borderId="0" xfId="2" applyFont="1" applyAlignment="1">
      <alignment vertical="center" wrapText="1" shrinkToFit="1"/>
    </xf>
    <xf numFmtId="0" fontId="17" fillId="5" borderId="15" xfId="2" applyFont="1" applyFill="1" applyBorder="1">
      <alignment vertical="center"/>
    </xf>
    <xf numFmtId="0" fontId="26" fillId="0" borderId="0" xfId="2" applyFont="1" applyAlignment="1">
      <alignment horizontal="center" vertical="center"/>
    </xf>
    <xf numFmtId="38" fontId="17" fillId="0" borderId="0" xfId="4" applyFont="1" applyBorder="1" applyProtection="1">
      <alignment vertical="center"/>
    </xf>
    <xf numFmtId="0" fontId="22" fillId="0" borderId="0" xfId="2" applyFont="1" applyAlignment="1">
      <alignment horizontal="center" vertical="center"/>
    </xf>
    <xf numFmtId="0" fontId="24" fillId="0" borderId="0" xfId="2" applyFont="1">
      <alignment vertical="center"/>
    </xf>
    <xf numFmtId="0" fontId="22" fillId="0" borderId="54" xfId="2" applyFont="1" applyBorder="1" applyAlignment="1">
      <alignment horizontal="center" vertical="center"/>
    </xf>
    <xf numFmtId="0" fontId="22" fillId="0" borderId="54" xfId="2" applyFont="1" applyBorder="1">
      <alignment vertical="center"/>
    </xf>
    <xf numFmtId="0" fontId="17" fillId="0" borderId="55" xfId="2" applyFont="1" applyBorder="1" applyAlignment="1">
      <alignment horizontal="center" vertical="center"/>
    </xf>
    <xf numFmtId="0" fontId="17" fillId="0" borderId="55" xfId="2" applyFont="1" applyBorder="1">
      <alignment vertical="center"/>
    </xf>
    <xf numFmtId="0" fontId="17" fillId="0" borderId="56" xfId="2" applyFont="1" applyBorder="1">
      <alignment vertical="center"/>
    </xf>
    <xf numFmtId="0" fontId="17" fillId="0" borderId="54" xfId="2" applyFont="1" applyBorder="1" applyAlignment="1">
      <alignment horizontal="center" vertical="center"/>
    </xf>
    <xf numFmtId="0" fontId="17" fillId="0" borderId="57" xfId="2" applyFont="1" applyBorder="1" applyAlignment="1">
      <alignment horizontal="center" vertical="center" shrinkToFit="1"/>
    </xf>
    <xf numFmtId="0" fontId="27" fillId="0" borderId="15" xfId="2" applyFont="1" applyBorder="1" applyAlignment="1">
      <alignment horizontal="center" vertical="center"/>
    </xf>
    <xf numFmtId="0" fontId="17" fillId="5" borderId="0" xfId="2" applyFont="1" applyFill="1" applyAlignment="1">
      <alignment horizontal="center" vertical="center"/>
    </xf>
    <xf numFmtId="0" fontId="28" fillId="4" borderId="57" xfId="2" applyFont="1" applyFill="1" applyBorder="1" applyAlignment="1" applyProtection="1">
      <alignment horizontal="center" vertical="center" shrinkToFit="1"/>
      <protection locked="0"/>
    </xf>
    <xf numFmtId="0" fontId="17" fillId="0" borderId="15" xfId="2" applyFont="1" applyBorder="1" applyAlignment="1">
      <alignment horizontal="center" vertical="center" shrinkToFit="1"/>
    </xf>
    <xf numFmtId="0" fontId="17" fillId="0" borderId="15" xfId="2" applyFont="1" applyBorder="1" applyAlignment="1">
      <alignment horizontal="center" vertical="center"/>
    </xf>
    <xf numFmtId="0" fontId="17" fillId="0" borderId="8" xfId="2" applyFont="1" applyBorder="1" applyAlignment="1">
      <alignment horizontal="center" vertical="center"/>
    </xf>
    <xf numFmtId="0" fontId="17" fillId="0" borderId="10" xfId="2" applyFont="1" applyBorder="1" applyAlignment="1">
      <alignment horizontal="center" vertical="center"/>
    </xf>
    <xf numFmtId="0" fontId="17" fillId="0" borderId="10" xfId="2" applyFont="1" applyBorder="1">
      <alignment vertical="center"/>
    </xf>
    <xf numFmtId="0" fontId="21" fillId="0" borderId="10" xfId="2" applyFont="1" applyBorder="1">
      <alignment vertical="center"/>
    </xf>
    <xf numFmtId="0" fontId="30" fillId="0" borderId="0" xfId="2" applyFont="1" applyAlignment="1">
      <alignment horizontal="center" vertical="center"/>
    </xf>
    <xf numFmtId="0" fontId="31" fillId="0" borderId="0" xfId="2" applyFont="1">
      <alignment vertical="center"/>
    </xf>
    <xf numFmtId="0" fontId="30" fillId="0" borderId="0" xfId="2" applyFont="1">
      <alignment vertical="center"/>
    </xf>
    <xf numFmtId="0" fontId="30" fillId="0" borderId="0" xfId="2" applyFont="1" applyAlignment="1">
      <alignment vertical="center" shrinkToFit="1"/>
    </xf>
    <xf numFmtId="0" fontId="30" fillId="0" borderId="0" xfId="2" applyFont="1" applyAlignment="1" applyProtection="1">
      <alignment vertical="center" shrinkToFit="1"/>
      <protection locked="0"/>
    </xf>
    <xf numFmtId="0" fontId="30" fillId="0" borderId="15" xfId="2" applyFont="1" applyBorder="1" applyAlignment="1">
      <alignment horizontal="center" vertical="center"/>
    </xf>
    <xf numFmtId="0" fontId="30" fillId="0" borderId="57" xfId="2" applyFont="1" applyBorder="1" applyAlignment="1">
      <alignment horizontal="center" vertical="center" shrinkToFit="1"/>
    </xf>
    <xf numFmtId="0" fontId="30" fillId="0" borderId="58" xfId="2" applyFont="1" applyBorder="1" applyAlignment="1">
      <alignment horizontal="center" vertical="center" shrinkToFit="1"/>
    </xf>
    <xf numFmtId="0" fontId="17" fillId="0" borderId="59" xfId="2" applyFont="1" applyBorder="1" applyAlignment="1" applyProtection="1">
      <alignment horizontal="center" vertical="center" shrinkToFit="1"/>
      <protection locked="0"/>
    </xf>
    <xf numFmtId="181" fontId="17" fillId="0" borderId="0" xfId="2" applyNumberFormat="1" applyFont="1">
      <alignment vertical="center"/>
    </xf>
    <xf numFmtId="0" fontId="17" fillId="0" borderId="35" xfId="2" applyFont="1" applyBorder="1" applyAlignment="1">
      <alignment horizontal="center" vertical="center" shrinkToFit="1"/>
    </xf>
    <xf numFmtId="0" fontId="17" fillId="0" borderId="36" xfId="2" applyFont="1" applyBorder="1" applyAlignment="1">
      <alignment shrinkToFit="1"/>
    </xf>
    <xf numFmtId="0" fontId="17" fillId="0" borderId="43" xfId="2" applyFont="1" applyBorder="1" applyAlignment="1" applyProtection="1">
      <alignment vertical="center" shrinkToFit="1"/>
      <protection locked="0"/>
    </xf>
    <xf numFmtId="0" fontId="17" fillId="0" borderId="15" xfId="2" applyFont="1" applyBorder="1" applyAlignment="1"/>
    <xf numFmtId="0" fontId="17" fillId="0" borderId="44" xfId="2" applyFont="1" applyBorder="1" applyAlignment="1">
      <alignment horizontal="center" vertical="center" shrinkToFit="1"/>
    </xf>
    <xf numFmtId="0" fontId="17" fillId="0" borderId="45" xfId="2" applyFont="1" applyBorder="1" applyAlignment="1">
      <alignment shrinkToFit="1"/>
    </xf>
    <xf numFmtId="0" fontId="17" fillId="0" borderId="46" xfId="2" applyFont="1" applyBorder="1" applyAlignment="1" applyProtection="1">
      <alignment vertical="center" shrinkToFit="1"/>
      <protection locked="0"/>
    </xf>
    <xf numFmtId="0" fontId="17" fillId="0" borderId="39" xfId="2" applyFont="1" applyBorder="1" applyAlignment="1">
      <alignment horizontal="center" vertical="center" shrinkToFit="1"/>
    </xf>
    <xf numFmtId="0" fontId="17" fillId="0" borderId="40" xfId="2" applyFont="1" applyBorder="1" applyAlignment="1">
      <alignment shrinkToFit="1"/>
    </xf>
    <xf numFmtId="0" fontId="17" fillId="0" borderId="47" xfId="2" applyFont="1" applyBorder="1" applyAlignment="1" applyProtection="1">
      <alignment vertical="center" shrinkToFit="1"/>
      <protection locked="0"/>
    </xf>
    <xf numFmtId="0" fontId="17" fillId="0" borderId="66" xfId="2" applyFont="1" applyBorder="1" applyAlignment="1">
      <alignment horizontal="center" vertical="center" shrinkToFit="1"/>
    </xf>
    <xf numFmtId="0" fontId="17" fillId="0" borderId="60" xfId="2" applyFont="1" applyBorder="1" applyAlignment="1">
      <alignment shrinkToFit="1"/>
    </xf>
    <xf numFmtId="0" fontId="17" fillId="0" borderId="61" xfId="2" applyFont="1" applyBorder="1" applyAlignment="1" applyProtection="1">
      <alignment vertical="center" shrinkToFit="1"/>
      <protection locked="0"/>
    </xf>
    <xf numFmtId="0" fontId="17" fillId="0" borderId="67" xfId="2" applyFont="1" applyBorder="1" applyAlignment="1">
      <alignment horizontal="center" vertical="center" shrinkToFit="1"/>
    </xf>
    <xf numFmtId="0" fontId="17" fillId="0" borderId="62" xfId="2" applyFont="1" applyBorder="1" applyAlignment="1">
      <alignment shrinkToFit="1"/>
    </xf>
    <xf numFmtId="0" fontId="17" fillId="0" borderId="63" xfId="2" applyFont="1" applyBorder="1" applyAlignment="1" applyProtection="1">
      <alignment vertical="center" shrinkToFit="1"/>
      <protection locked="0"/>
    </xf>
    <xf numFmtId="0" fontId="17" fillId="0" borderId="46" xfId="2" applyFont="1" applyBorder="1" applyAlignment="1" applyProtection="1">
      <alignment shrinkToFit="1"/>
      <protection locked="0"/>
    </xf>
    <xf numFmtId="0" fontId="17" fillId="7" borderId="15" xfId="2" applyFont="1" applyFill="1" applyBorder="1" applyAlignment="1">
      <alignment vertical="center" shrinkToFit="1"/>
    </xf>
    <xf numFmtId="0" fontId="17" fillId="0" borderId="45" xfId="2" applyFont="1" applyBorder="1" applyAlignment="1">
      <alignment vertical="center" shrinkToFit="1"/>
    </xf>
    <xf numFmtId="0" fontId="17" fillId="0" borderId="36" xfId="2" applyFont="1" applyBorder="1" applyAlignment="1">
      <alignment vertical="center" shrinkToFit="1"/>
    </xf>
    <xf numFmtId="0" fontId="17" fillId="0" borderId="43" xfId="2" applyFont="1" applyBorder="1" applyAlignment="1" applyProtection="1">
      <alignment shrinkToFit="1"/>
      <protection locked="0"/>
    </xf>
    <xf numFmtId="0" fontId="17" fillId="0" borderId="43" xfId="2" applyFont="1" applyBorder="1" applyAlignment="1" applyProtection="1">
      <alignment vertical="top" shrinkToFit="1"/>
      <protection locked="0"/>
    </xf>
    <xf numFmtId="0" fontId="17" fillId="0" borderId="46" xfId="2" applyFont="1" applyBorder="1" applyAlignment="1" applyProtection="1">
      <alignment vertical="top" shrinkToFit="1"/>
      <protection locked="0"/>
    </xf>
    <xf numFmtId="0" fontId="17" fillId="0" borderId="61" xfId="2" applyFont="1" applyBorder="1" applyAlignment="1" applyProtection="1">
      <alignment shrinkToFit="1"/>
      <protection locked="0"/>
    </xf>
    <xf numFmtId="0" fontId="17" fillId="0" borderId="68" xfId="2" applyFont="1" applyBorder="1" applyAlignment="1">
      <alignment horizontal="center" vertical="center" shrinkToFit="1"/>
    </xf>
    <xf numFmtId="0" fontId="17" fillId="0" borderId="64" xfId="2" applyFont="1" applyBorder="1" applyAlignment="1">
      <alignment shrinkToFit="1"/>
    </xf>
    <xf numFmtId="0" fontId="17" fillId="0" borderId="65" xfId="2" applyFont="1" applyBorder="1" applyAlignment="1" applyProtection="1">
      <alignment vertical="center" shrinkToFit="1"/>
      <protection locked="0"/>
    </xf>
    <xf numFmtId="0" fontId="17" fillId="7" borderId="35" xfId="2" applyFont="1" applyFill="1" applyBorder="1" applyAlignment="1">
      <alignment horizontal="center" vertical="center" shrinkToFit="1"/>
    </xf>
    <xf numFmtId="0" fontId="17" fillId="7" borderId="36" xfId="2" applyFont="1" applyFill="1" applyBorder="1" applyAlignment="1">
      <alignment shrinkToFit="1"/>
    </xf>
    <xf numFmtId="0" fontId="32" fillId="7" borderId="43" xfId="2" applyFont="1" applyFill="1" applyBorder="1" applyAlignment="1" applyProtection="1">
      <alignment shrinkToFit="1"/>
      <protection locked="0"/>
    </xf>
    <xf numFmtId="0" fontId="17" fillId="7" borderId="44" xfId="2" applyFont="1" applyFill="1" applyBorder="1" applyAlignment="1">
      <alignment horizontal="center" vertical="center" shrinkToFit="1"/>
    </xf>
    <xf numFmtId="0" fontId="17" fillId="7" borderId="45" xfId="2" applyFont="1" applyFill="1" applyBorder="1" applyAlignment="1">
      <alignment horizontal="left" vertical="center" shrinkToFit="1"/>
    </xf>
    <xf numFmtId="0" fontId="17" fillId="7" borderId="46" xfId="2" applyFont="1" applyFill="1" applyBorder="1" applyAlignment="1" applyProtection="1">
      <alignment horizontal="left" vertical="center" shrinkToFit="1"/>
      <protection locked="0"/>
    </xf>
    <xf numFmtId="0" fontId="17" fillId="7" borderId="45" xfId="2" applyFont="1" applyFill="1" applyBorder="1" applyAlignment="1">
      <alignment shrinkToFit="1"/>
    </xf>
    <xf numFmtId="0" fontId="17" fillId="7" borderId="39" xfId="2" applyFont="1" applyFill="1" applyBorder="1" applyAlignment="1">
      <alignment horizontal="center" vertical="center" shrinkToFit="1"/>
    </xf>
    <xf numFmtId="0" fontId="17" fillId="7" borderId="40" xfId="2" applyFont="1" applyFill="1" applyBorder="1" applyAlignment="1">
      <alignment horizontal="left" vertical="center" shrinkToFit="1"/>
    </xf>
    <xf numFmtId="0" fontId="17" fillId="7" borderId="47" xfId="2" applyFont="1" applyFill="1" applyBorder="1" applyAlignment="1" applyProtection="1">
      <alignment horizontal="left" vertical="center" shrinkToFit="1"/>
      <protection locked="0"/>
    </xf>
    <xf numFmtId="0" fontId="17" fillId="7" borderId="66" xfId="2" applyFont="1" applyFill="1" applyBorder="1" applyAlignment="1">
      <alignment horizontal="center" vertical="center" shrinkToFit="1"/>
    </xf>
    <xf numFmtId="0" fontId="17" fillId="7" borderId="60" xfId="2" applyFont="1" applyFill="1" applyBorder="1" applyAlignment="1">
      <alignment horizontal="left" vertical="center" shrinkToFit="1"/>
    </xf>
    <xf numFmtId="0" fontId="17" fillId="7" borderId="61" xfId="2" applyFont="1" applyFill="1" applyBorder="1" applyAlignment="1" applyProtection="1">
      <alignment horizontal="left" vertical="center" shrinkToFit="1"/>
      <protection locked="0"/>
    </xf>
    <xf numFmtId="0" fontId="17" fillId="7" borderId="67" xfId="2" applyFont="1" applyFill="1" applyBorder="1" applyAlignment="1">
      <alignment horizontal="center" vertical="center" shrinkToFit="1"/>
    </xf>
    <xf numFmtId="0" fontId="17" fillId="7" borderId="62" xfId="2" applyFont="1" applyFill="1" applyBorder="1" applyAlignment="1">
      <alignment horizontal="left" vertical="center" shrinkToFit="1"/>
    </xf>
    <xf numFmtId="0" fontId="17" fillId="7" borderId="63" xfId="2" applyFont="1" applyFill="1" applyBorder="1" applyAlignment="1" applyProtection="1">
      <alignment horizontal="left" vertical="center" shrinkToFit="1"/>
      <protection locked="0"/>
    </xf>
    <xf numFmtId="0" fontId="17" fillId="7" borderId="36" xfId="2" applyFont="1" applyFill="1" applyBorder="1" applyAlignment="1">
      <alignment horizontal="left" vertical="center" shrinkToFit="1"/>
    </xf>
    <xf numFmtId="0" fontId="17" fillId="7" borderId="43" xfId="2" applyFont="1" applyFill="1" applyBorder="1" applyAlignment="1" applyProtection="1">
      <alignment horizontal="left" vertical="center" shrinkToFit="1"/>
      <protection locked="0"/>
    </xf>
    <xf numFmtId="0" fontId="17" fillId="7" borderId="60" xfId="2" applyFont="1" applyFill="1" applyBorder="1" applyAlignment="1">
      <alignment shrinkToFit="1"/>
    </xf>
    <xf numFmtId="0" fontId="17" fillId="7" borderId="61" xfId="2" applyFont="1" applyFill="1" applyBorder="1" applyAlignment="1" applyProtection="1">
      <alignment horizontal="left" vertical="center"/>
      <protection locked="0"/>
    </xf>
    <xf numFmtId="0" fontId="17" fillId="7" borderId="46" xfId="2" applyFont="1" applyFill="1" applyBorder="1" applyAlignment="1" applyProtection="1">
      <alignment horizontal="left" vertical="center" wrapText="1"/>
      <protection locked="0"/>
    </xf>
    <xf numFmtId="0" fontId="28" fillId="7" borderId="46" xfId="2" applyFont="1" applyFill="1" applyBorder="1" applyAlignment="1" applyProtection="1">
      <alignment horizontal="left" vertical="center" shrinkToFit="1"/>
      <protection locked="0"/>
    </xf>
    <xf numFmtId="0" fontId="17" fillId="7" borderId="69" xfId="2" applyFont="1" applyFill="1" applyBorder="1" applyAlignment="1">
      <alignment horizontal="center" vertical="center" shrinkToFit="1"/>
    </xf>
    <xf numFmtId="0" fontId="17" fillId="7" borderId="52" xfId="2" applyFont="1" applyFill="1" applyBorder="1" applyAlignment="1">
      <alignment horizontal="left" vertical="center" shrinkToFit="1"/>
    </xf>
    <xf numFmtId="0" fontId="17" fillId="7" borderId="53" xfId="2" applyFont="1" applyFill="1" applyBorder="1" applyAlignment="1" applyProtection="1">
      <alignment horizontal="left" vertical="center" shrinkToFit="1"/>
      <protection locked="0"/>
    </xf>
    <xf numFmtId="0" fontId="30" fillId="0" borderId="0" xfId="2" applyFont="1" applyAlignment="1">
      <alignment vertical="center" wrapText="1"/>
    </xf>
    <xf numFmtId="176" fontId="4" fillId="0" borderId="0" xfId="1" applyNumberFormat="1" applyFont="1" applyAlignment="1">
      <alignment horizontal="center" vertical="center"/>
    </xf>
    <xf numFmtId="176" fontId="11" fillId="0" borderId="0" xfId="1" applyNumberFormat="1" applyFont="1" applyAlignment="1">
      <alignment horizontal="center" vertical="center"/>
    </xf>
    <xf numFmtId="176" fontId="11" fillId="0" borderId="0" xfId="1" applyNumberFormat="1" applyFont="1" applyAlignment="1">
      <alignment horizontal="center" vertical="center" shrinkToFit="1"/>
    </xf>
    <xf numFmtId="0" fontId="4" fillId="0" borderId="0" xfId="1" applyFont="1" applyAlignment="1">
      <alignment vertical="center"/>
    </xf>
    <xf numFmtId="0" fontId="4" fillId="0" borderId="0" xfId="1" applyFont="1" applyAlignment="1">
      <alignment horizontal="centerContinuous" vertical="center"/>
    </xf>
    <xf numFmtId="0" fontId="11" fillId="0" borderId="0" xfId="0" applyFont="1" applyAlignment="1">
      <alignment vertical="center"/>
    </xf>
    <xf numFmtId="0" fontId="11" fillId="0" borderId="0" xfId="0" applyFont="1" applyAlignment="1">
      <alignment horizontal="centerContinuous" vertical="center"/>
    </xf>
    <xf numFmtId="0" fontId="11" fillId="0" borderId="0" xfId="0" applyFont="1" applyAlignment="1">
      <alignment vertical="center" wrapText="1"/>
    </xf>
    <xf numFmtId="49" fontId="0" fillId="0" borderId="0" xfId="0" applyNumberFormat="1"/>
    <xf numFmtId="49" fontId="4" fillId="0" borderId="13" xfId="1" applyNumberFormat="1" applyFont="1" applyBorder="1" applyAlignment="1">
      <alignment vertical="center" shrinkToFit="1"/>
    </xf>
    <xf numFmtId="0" fontId="8" fillId="0" borderId="0" xfId="2" applyFont="1" applyAlignment="1">
      <alignment horizontal="right" vertical="center"/>
    </xf>
    <xf numFmtId="0" fontId="8" fillId="0" borderId="0" xfId="2" applyFont="1">
      <alignment vertical="center"/>
    </xf>
    <xf numFmtId="0" fontId="8" fillId="0" borderId="0" xfId="2" applyFont="1" applyAlignment="1">
      <alignment horizontal="center" vertical="center"/>
    </xf>
    <xf numFmtId="0" fontId="33" fillId="0" borderId="0" xfId="2" applyFont="1">
      <alignment vertical="center"/>
    </xf>
    <xf numFmtId="0" fontId="8" fillId="0" borderId="3" xfId="2" applyFont="1" applyBorder="1" applyAlignment="1">
      <alignment horizontal="center" vertical="center" shrinkToFit="1"/>
    </xf>
    <xf numFmtId="0" fontId="8" fillId="0" borderId="59" xfId="2" applyFont="1" applyBorder="1" applyAlignment="1">
      <alignment horizontal="center" vertical="center"/>
    </xf>
    <xf numFmtId="0" fontId="8" fillId="0" borderId="7" xfId="2" applyFont="1" applyBorder="1" applyAlignment="1">
      <alignment horizontal="center" vertical="center"/>
    </xf>
    <xf numFmtId="0" fontId="8" fillId="0" borderId="35" xfId="2" applyFont="1" applyBorder="1" applyAlignment="1">
      <alignment horizontal="center" vertical="center" shrinkToFit="1"/>
    </xf>
    <xf numFmtId="0" fontId="8" fillId="0" borderId="44" xfId="2" applyFont="1" applyBorder="1" applyAlignment="1">
      <alignment horizontal="center" vertical="center" shrinkToFit="1"/>
    </xf>
    <xf numFmtId="0" fontId="8" fillId="0" borderId="7" xfId="2" applyFont="1" applyBorder="1">
      <alignment vertical="center"/>
    </xf>
    <xf numFmtId="0" fontId="8" fillId="0" borderId="5" xfId="2" applyFont="1" applyBorder="1">
      <alignment vertical="center"/>
    </xf>
    <xf numFmtId="0" fontId="8" fillId="0" borderId="2" xfId="2" applyFont="1" applyBorder="1">
      <alignment vertical="center"/>
    </xf>
    <xf numFmtId="0" fontId="8" fillId="0" borderId="45" xfId="2" applyFont="1" applyBorder="1" applyAlignment="1">
      <alignment horizontal="center" vertical="center" shrinkToFit="1"/>
    </xf>
    <xf numFmtId="0" fontId="8" fillId="0" borderId="39" xfId="2" applyFont="1" applyBorder="1" applyAlignment="1">
      <alignment horizontal="center" vertical="center" shrinkToFit="1"/>
    </xf>
    <xf numFmtId="0" fontId="8" fillId="0" borderId="5" xfId="2" applyFont="1" applyBorder="1" applyAlignment="1">
      <alignment horizontal="center" vertical="center"/>
    </xf>
    <xf numFmtId="0" fontId="8" fillId="0" borderId="0" xfId="2" applyFont="1" applyAlignment="1">
      <alignment horizontal="center" vertical="center" shrinkToFit="1"/>
    </xf>
    <xf numFmtId="0" fontId="8" fillId="0" borderId="0" xfId="2" applyFont="1" applyAlignment="1" applyProtection="1">
      <alignment horizontal="center" vertical="center"/>
      <protection locked="0"/>
    </xf>
    <xf numFmtId="0" fontId="8" fillId="0" borderId="0" xfId="2" applyFont="1" applyAlignment="1" applyProtection="1">
      <alignment vertical="center" shrinkToFit="1"/>
      <protection locked="0"/>
    </xf>
    <xf numFmtId="0" fontId="8" fillId="0" borderId="0" xfId="2" applyFont="1" applyProtection="1">
      <alignment vertical="center"/>
      <protection locked="0"/>
    </xf>
    <xf numFmtId="38" fontId="8" fillId="0" borderId="0" xfId="4" applyFont="1" applyBorder="1" applyProtection="1">
      <alignment vertical="center"/>
      <protection locked="0"/>
    </xf>
    <xf numFmtId="0" fontId="30" fillId="0" borderId="0" xfId="2" applyFont="1" applyAlignment="1">
      <alignment horizontal="center" vertical="center" wrapText="1"/>
    </xf>
    <xf numFmtId="38" fontId="30" fillId="0" borderId="0" xfId="4" applyFont="1" applyFill="1" applyBorder="1" applyAlignment="1" applyProtection="1">
      <alignment horizontal="center" vertical="center"/>
    </xf>
    <xf numFmtId="38" fontId="30" fillId="0" borderId="0" xfId="4" applyFont="1" applyFill="1" applyBorder="1" applyAlignment="1" applyProtection="1">
      <alignment vertical="center"/>
    </xf>
    <xf numFmtId="38" fontId="30" fillId="0" borderId="0" xfId="4" applyFont="1" applyFill="1" applyBorder="1" applyAlignment="1" applyProtection="1">
      <alignment horizontal="right" vertical="center"/>
    </xf>
    <xf numFmtId="0" fontId="30" fillId="0" borderId="79" xfId="2" applyFont="1" applyBorder="1">
      <alignment vertical="center"/>
    </xf>
    <xf numFmtId="0" fontId="30" fillId="0" borderId="80" xfId="2" applyFont="1" applyBorder="1">
      <alignment vertical="center"/>
    </xf>
    <xf numFmtId="0" fontId="8" fillId="0" borderId="15" xfId="2" applyFont="1" applyBorder="1">
      <alignment vertical="center"/>
    </xf>
    <xf numFmtId="0" fontId="8" fillId="0" borderId="10" xfId="2" applyFont="1" applyBorder="1">
      <alignment vertical="center"/>
    </xf>
    <xf numFmtId="0" fontId="34" fillId="0" borderId="0" xfId="2" applyFont="1">
      <alignment vertical="center"/>
    </xf>
    <xf numFmtId="0" fontId="8" fillId="0" borderId="0" xfId="2" applyFont="1" applyAlignment="1">
      <alignment vertical="center" shrinkToFit="1"/>
    </xf>
    <xf numFmtId="0" fontId="8" fillId="0" borderId="57" xfId="2" applyFont="1" applyBorder="1" applyAlignment="1">
      <alignment horizontal="center" vertical="center"/>
    </xf>
    <xf numFmtId="0" fontId="8" fillId="0" borderId="58" xfId="2" applyFont="1" applyBorder="1" applyAlignment="1">
      <alignment horizontal="center" vertical="center"/>
    </xf>
    <xf numFmtId="0" fontId="8" fillId="0" borderId="66" xfId="2" applyFont="1" applyBorder="1" applyAlignment="1">
      <alignment horizontal="center" vertical="center"/>
    </xf>
    <xf numFmtId="0" fontId="8" fillId="0" borderId="60" xfId="2" applyFont="1" applyBorder="1" applyAlignment="1">
      <alignment vertical="center" shrinkToFit="1"/>
    </xf>
    <xf numFmtId="0" fontId="8" fillId="0" borderId="61" xfId="2" applyFont="1" applyBorder="1" applyAlignment="1">
      <alignment vertical="center" wrapText="1" shrinkToFit="1"/>
    </xf>
    <xf numFmtId="0" fontId="8" fillId="0" borderId="44" xfId="2" applyFont="1" applyBorder="1" applyAlignment="1">
      <alignment horizontal="center" vertical="center"/>
    </xf>
    <xf numFmtId="0" fontId="8" fillId="0" borderId="45" xfId="2" applyFont="1" applyBorder="1" applyAlignment="1">
      <alignment vertical="center" shrinkToFit="1"/>
    </xf>
    <xf numFmtId="0" fontId="8" fillId="0" borderId="46" xfId="2" applyFont="1" applyBorder="1" applyAlignment="1">
      <alignment vertical="center" wrapText="1" shrinkToFit="1"/>
    </xf>
    <xf numFmtId="0" fontId="8" fillId="0" borderId="39" xfId="2" applyFont="1" applyBorder="1" applyAlignment="1">
      <alignment horizontal="center" vertical="center"/>
    </xf>
    <xf numFmtId="0" fontId="8" fillId="0" borderId="40" xfId="2" applyFont="1" applyBorder="1" applyAlignment="1">
      <alignment vertical="center" shrinkToFit="1"/>
    </xf>
    <xf numFmtId="0" fontId="8" fillId="0" borderId="47" xfId="2" applyFont="1" applyBorder="1" applyAlignment="1">
      <alignment vertical="center" wrapText="1" shrinkToFit="1"/>
    </xf>
    <xf numFmtId="0" fontId="35" fillId="0" borderId="15" xfId="2" applyFont="1" applyBorder="1" applyAlignment="1" applyProtection="1">
      <alignment vertical="center" wrapText="1"/>
      <protection locked="0"/>
    </xf>
    <xf numFmtId="0" fontId="8" fillId="0" borderId="15" xfId="2" applyFont="1" applyBorder="1" applyAlignment="1" applyProtection="1">
      <alignment vertical="center" wrapText="1"/>
      <protection locked="0"/>
    </xf>
    <xf numFmtId="178" fontId="8" fillId="0" borderId="15" xfId="4" applyNumberFormat="1" applyFont="1" applyFill="1" applyBorder="1" applyAlignment="1" applyProtection="1">
      <alignment vertical="center" shrinkToFit="1"/>
      <protection locked="0"/>
    </xf>
    <xf numFmtId="0" fontId="8" fillId="0" borderId="15" xfId="2" applyFont="1" applyBorder="1" applyAlignment="1" applyProtection="1">
      <alignment horizontal="center" vertical="center" wrapText="1"/>
      <protection locked="0"/>
    </xf>
    <xf numFmtId="0" fontId="36" fillId="0" borderId="0" xfId="2" applyFont="1">
      <alignment vertical="center"/>
    </xf>
    <xf numFmtId="0" fontId="8" fillId="0" borderId="15" xfId="2" applyFont="1" applyBorder="1" applyAlignment="1" applyProtection="1">
      <alignment vertical="center" shrinkToFit="1"/>
      <protection locked="0"/>
    </xf>
    <xf numFmtId="183" fontId="8" fillId="0" borderId="15" xfId="2" applyNumberFormat="1"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26" fillId="0" borderId="0" xfId="1" applyFont="1" applyAlignment="1">
      <alignment vertical="center"/>
    </xf>
    <xf numFmtId="0" fontId="33" fillId="0" borderId="0" xfId="1" applyFont="1" applyAlignment="1">
      <alignment vertical="center"/>
    </xf>
    <xf numFmtId="0" fontId="28" fillId="0" borderId="0" xfId="1" applyFont="1" applyAlignment="1">
      <alignment vertical="center"/>
    </xf>
    <xf numFmtId="0" fontId="28" fillId="0" borderId="0" xfId="1" applyFont="1" applyAlignment="1">
      <alignment horizontal="right" vertical="center"/>
    </xf>
    <xf numFmtId="0" fontId="28" fillId="0" borderId="0" xfId="1" applyFont="1" applyAlignment="1">
      <alignment horizontal="center" vertical="center"/>
    </xf>
    <xf numFmtId="0" fontId="28" fillId="0" borderId="0" xfId="1" applyFont="1" applyAlignment="1">
      <alignment vertical="center" wrapText="1"/>
    </xf>
    <xf numFmtId="0" fontId="28" fillId="0" borderId="15" xfId="1" applyFont="1" applyBorder="1" applyAlignment="1">
      <alignment horizontal="center" vertical="center"/>
    </xf>
    <xf numFmtId="177" fontId="28" fillId="0" borderId="15" xfId="1" applyNumberFormat="1" applyFont="1" applyBorder="1" applyAlignment="1">
      <alignment horizontal="center" vertical="center"/>
    </xf>
    <xf numFmtId="0" fontId="36" fillId="0" borderId="0" xfId="1" applyFont="1" applyAlignment="1">
      <alignment vertical="center"/>
    </xf>
    <xf numFmtId="0" fontId="28" fillId="0" borderId="4" xfId="1" applyFont="1" applyBorder="1" applyAlignment="1">
      <alignment vertical="center"/>
    </xf>
    <xf numFmtId="0" fontId="28" fillId="0" borderId="79" xfId="1" applyFont="1" applyBorder="1" applyAlignment="1">
      <alignment vertical="center"/>
    </xf>
    <xf numFmtId="0" fontId="28" fillId="0" borderId="80" xfId="1" applyFont="1" applyBorder="1" applyAlignment="1">
      <alignment vertical="center"/>
    </xf>
    <xf numFmtId="0" fontId="38" fillId="0" borderId="0" xfId="1" applyFont="1" applyAlignment="1">
      <alignment horizontal="center" vertical="center"/>
    </xf>
    <xf numFmtId="0" fontId="17" fillId="0" borderId="0" xfId="1" applyFont="1" applyAlignment="1">
      <alignment horizontal="center" vertical="center"/>
    </xf>
    <xf numFmtId="0" fontId="26" fillId="0" borderId="0" xfId="1" applyFont="1" applyAlignment="1">
      <alignment horizontal="center" vertical="center"/>
    </xf>
    <xf numFmtId="0" fontId="17" fillId="0" borderId="0" xfId="1" applyFont="1" applyAlignment="1">
      <alignment vertical="center"/>
    </xf>
    <xf numFmtId="0" fontId="17" fillId="0" borderId="7" xfId="1" applyFont="1" applyBorder="1" applyAlignment="1">
      <alignment vertical="center"/>
    </xf>
    <xf numFmtId="0" fontId="17" fillId="0" borderId="5" xfId="1" applyFont="1" applyBorder="1" applyAlignment="1">
      <alignment vertical="center"/>
    </xf>
    <xf numFmtId="0" fontId="17" fillId="0" borderId="9" xfId="1" applyFont="1" applyBorder="1" applyAlignment="1">
      <alignment vertical="center"/>
    </xf>
    <xf numFmtId="0" fontId="17" fillId="0" borderId="2" xfId="1" applyFont="1" applyBorder="1" applyAlignment="1">
      <alignment vertical="center"/>
    </xf>
    <xf numFmtId="0" fontId="17" fillId="0" borderId="1" xfId="1" applyFont="1" applyBorder="1" applyAlignment="1">
      <alignment vertical="center"/>
    </xf>
    <xf numFmtId="0" fontId="17" fillId="0" borderId="0" xfId="1" applyFont="1" applyAlignment="1">
      <alignment horizontal="right" vertical="center"/>
    </xf>
    <xf numFmtId="0" fontId="17" fillId="0" borderId="8" xfId="1" applyFont="1" applyBorder="1" applyAlignment="1">
      <alignment horizontal="right" vertical="center"/>
    </xf>
    <xf numFmtId="0" fontId="17" fillId="0" borderId="10" xfId="1" applyFont="1" applyBorder="1" applyAlignment="1">
      <alignment vertical="center"/>
    </xf>
    <xf numFmtId="0" fontId="17" fillId="0" borderId="11" xfId="1" applyFont="1" applyBorder="1" applyAlignment="1">
      <alignment vertical="center"/>
    </xf>
    <xf numFmtId="0" fontId="17" fillId="0" borderId="8" xfId="1" applyFont="1" applyBorder="1" applyAlignment="1">
      <alignment vertical="center"/>
    </xf>
    <xf numFmtId="0" fontId="26" fillId="0" borderId="79" xfId="1" applyFont="1" applyBorder="1" applyAlignment="1">
      <alignment vertical="center"/>
    </xf>
    <xf numFmtId="0" fontId="26" fillId="0" borderId="80" xfId="1" applyFont="1" applyBorder="1" applyAlignment="1">
      <alignment vertical="center"/>
    </xf>
    <xf numFmtId="0" fontId="22" fillId="0" borderId="0" xfId="1" applyFont="1" applyAlignment="1">
      <alignment vertical="center"/>
    </xf>
    <xf numFmtId="0" fontId="18" fillId="0" borderId="0" xfId="1" applyFont="1" applyAlignment="1">
      <alignment horizontal="center" vertical="center"/>
    </xf>
    <xf numFmtId="0" fontId="17" fillId="0" borderId="79" xfId="1" applyFont="1" applyBorder="1" applyAlignment="1">
      <alignment vertical="center"/>
    </xf>
    <xf numFmtId="0" fontId="17" fillId="0" borderId="80" xfId="1" applyFont="1" applyBorder="1" applyAlignment="1">
      <alignment vertical="center"/>
    </xf>
    <xf numFmtId="0" fontId="8" fillId="0" borderId="10" xfId="2" applyFont="1" applyBorder="1" applyAlignment="1">
      <alignment vertical="center" shrinkToFit="1"/>
    </xf>
    <xf numFmtId="176" fontId="13" fillId="0" borderId="0" xfId="1" applyNumberFormat="1" applyFont="1" applyAlignment="1" applyProtection="1">
      <alignment horizontal="center" vertical="center"/>
      <protection locked="0"/>
    </xf>
    <xf numFmtId="176" fontId="10" fillId="0" borderId="0" xfId="1" applyNumberFormat="1" applyFont="1" applyAlignment="1">
      <alignment vertical="center"/>
    </xf>
    <xf numFmtId="0" fontId="41" fillId="0" borderId="0" xfId="0" applyFont="1"/>
    <xf numFmtId="0" fontId="3" fillId="0" borderId="7" xfId="0" applyFont="1" applyBorder="1"/>
    <xf numFmtId="0" fontId="3" fillId="0" borderId="5" xfId="0" applyFont="1" applyBorder="1"/>
    <xf numFmtId="0" fontId="3" fillId="0" borderId="9" xfId="0" applyFont="1" applyBorder="1"/>
    <xf numFmtId="0" fontId="3" fillId="0" borderId="2" xfId="0" applyFont="1" applyBorder="1"/>
    <xf numFmtId="0" fontId="3" fillId="0" borderId="1" xfId="0" applyFont="1" applyBorder="1"/>
    <xf numFmtId="0" fontId="3" fillId="0" borderId="0" xfId="0" applyFont="1" applyAlignment="1">
      <alignment horizontal="right"/>
    </xf>
    <xf numFmtId="0" fontId="3" fillId="0" borderId="10" xfId="0" applyFont="1" applyBorder="1"/>
    <xf numFmtId="0" fontId="3" fillId="0" borderId="8" xfId="0" applyFont="1" applyBorder="1"/>
    <xf numFmtId="0" fontId="3" fillId="0" borderId="11" xfId="0" applyFont="1" applyBorder="1"/>
    <xf numFmtId="0" fontId="42" fillId="0" borderId="0" xfId="0" applyFont="1"/>
    <xf numFmtId="0" fontId="3" fillId="0" borderId="0" xfId="0" applyFont="1" applyAlignment="1">
      <alignment horizontal="center"/>
    </xf>
    <xf numFmtId="0" fontId="10" fillId="0" borderId="0" xfId="0" applyFont="1"/>
    <xf numFmtId="0" fontId="43" fillId="0" borderId="0" xfId="2" applyFont="1">
      <alignment vertical="center"/>
    </xf>
    <xf numFmtId="0" fontId="44" fillId="0" borderId="0" xfId="2" applyFont="1" applyAlignment="1">
      <alignment horizontal="left" vertical="center"/>
    </xf>
    <xf numFmtId="0" fontId="28" fillId="0" borderId="15" xfId="2" applyFont="1" applyBorder="1">
      <alignment vertical="center"/>
    </xf>
    <xf numFmtId="0" fontId="43" fillId="0" borderId="74" xfId="2" applyFont="1" applyBorder="1">
      <alignment vertical="center"/>
    </xf>
    <xf numFmtId="0" fontId="45" fillId="0" borderId="0" xfId="2" applyFont="1">
      <alignment vertical="center"/>
    </xf>
    <xf numFmtId="0" fontId="43" fillId="0" borderId="75" xfId="2" applyFont="1" applyBorder="1">
      <alignment vertical="center"/>
    </xf>
    <xf numFmtId="0" fontId="46" fillId="0" borderId="0" xfId="2" applyFont="1">
      <alignment vertical="center"/>
    </xf>
    <xf numFmtId="0" fontId="46" fillId="0" borderId="74" xfId="2" applyFont="1" applyBorder="1">
      <alignment vertical="center"/>
    </xf>
    <xf numFmtId="0" fontId="46" fillId="0" borderId="75" xfId="2" applyFont="1" applyBorder="1">
      <alignment vertical="center"/>
    </xf>
    <xf numFmtId="0" fontId="46" fillId="0" borderId="74" xfId="2" applyFont="1" applyBorder="1" applyProtection="1">
      <alignment vertical="center"/>
      <protection locked="0"/>
    </xf>
    <xf numFmtId="0" fontId="46" fillId="0" borderId="0" xfId="2" applyFont="1" applyProtection="1">
      <alignment vertical="center"/>
      <protection locked="0"/>
    </xf>
    <xf numFmtId="0" fontId="46" fillId="0" borderId="75" xfId="2" applyFont="1" applyBorder="1" applyProtection="1">
      <alignment vertical="center"/>
      <protection locked="0"/>
    </xf>
    <xf numFmtId="0" fontId="39" fillId="0" borderId="0" xfId="1" applyFont="1" applyAlignment="1">
      <alignment vertical="center"/>
    </xf>
    <xf numFmtId="0" fontId="46" fillId="0" borderId="0" xfId="1" applyFont="1" applyAlignment="1">
      <alignment vertical="center"/>
    </xf>
    <xf numFmtId="0" fontId="39" fillId="0" borderId="74" xfId="1" applyFont="1" applyBorder="1" applyAlignment="1">
      <alignment vertical="center"/>
    </xf>
    <xf numFmtId="0" fontId="39" fillId="0" borderId="75" xfId="1" applyFont="1" applyBorder="1" applyAlignment="1">
      <alignment vertical="center"/>
    </xf>
    <xf numFmtId="0" fontId="43" fillId="0" borderId="0" xfId="1" applyFont="1" applyAlignment="1">
      <alignment vertical="center"/>
    </xf>
    <xf numFmtId="0" fontId="43" fillId="0" borderId="74" xfId="1" applyFont="1" applyBorder="1" applyAlignment="1">
      <alignment vertical="center"/>
    </xf>
    <xf numFmtId="0" fontId="43" fillId="0" borderId="75" xfId="1" applyFont="1" applyBorder="1" applyAlignment="1">
      <alignment vertical="center"/>
    </xf>
    <xf numFmtId="0" fontId="44" fillId="0" borderId="0" xfId="1" applyFont="1" applyAlignment="1">
      <alignment vertical="center"/>
    </xf>
    <xf numFmtId="0" fontId="48" fillId="0" borderId="0" xfId="1" applyFont="1" applyAlignment="1">
      <alignment vertical="center"/>
    </xf>
    <xf numFmtId="0" fontId="47" fillId="0" borderId="0" xfId="1" applyFont="1" applyAlignment="1">
      <alignment vertical="top"/>
    </xf>
    <xf numFmtId="0" fontId="47" fillId="0" borderId="0" xfId="1" applyFont="1" applyAlignment="1">
      <alignment vertical="center"/>
    </xf>
    <xf numFmtId="49" fontId="47" fillId="0" borderId="0" xfId="1" applyNumberFormat="1" applyFont="1" applyAlignment="1">
      <alignment vertical="center"/>
    </xf>
    <xf numFmtId="49" fontId="48" fillId="0" borderId="0" xfId="1" applyNumberFormat="1" applyFont="1" applyAlignment="1">
      <alignment vertical="center"/>
    </xf>
    <xf numFmtId="0" fontId="51" fillId="0" borderId="0" xfId="2" applyFont="1">
      <alignment vertical="center"/>
    </xf>
    <xf numFmtId="0" fontId="51" fillId="3" borderId="15" xfId="2" applyFont="1" applyFill="1" applyBorder="1">
      <alignment vertical="center"/>
    </xf>
    <xf numFmtId="0" fontId="51" fillId="4" borderId="15" xfId="2" applyFont="1" applyFill="1" applyBorder="1">
      <alignment vertical="center"/>
    </xf>
    <xf numFmtId="0" fontId="52" fillId="0" borderId="0" xfId="2" applyFont="1">
      <alignment vertical="center"/>
    </xf>
    <xf numFmtId="0" fontId="54" fillId="0" borderId="0" xfId="2" applyFont="1">
      <alignment vertical="center"/>
    </xf>
    <xf numFmtId="0" fontId="48" fillId="0" borderId="0" xfId="2" applyFont="1">
      <alignment vertical="center"/>
    </xf>
    <xf numFmtId="0" fontId="56" fillId="0" borderId="0" xfId="2" applyFont="1">
      <alignment vertical="center"/>
    </xf>
    <xf numFmtId="0" fontId="57" fillId="0" borderId="0" xfId="2" applyFont="1">
      <alignment vertical="center"/>
    </xf>
    <xf numFmtId="0" fontId="58" fillId="0" borderId="0" xfId="2" applyFont="1">
      <alignment vertical="center"/>
    </xf>
    <xf numFmtId="0" fontId="58" fillId="0" borderId="0" xfId="2" applyFont="1" applyAlignment="1">
      <alignment horizontal="right" vertical="center"/>
    </xf>
    <xf numFmtId="0" fontId="58" fillId="0" borderId="15" xfId="2" applyFont="1" applyBorder="1">
      <alignment vertical="center"/>
    </xf>
    <xf numFmtId="0" fontId="48" fillId="0" borderId="15" xfId="2" applyFont="1" applyBorder="1" applyAlignment="1">
      <alignment horizontal="center" vertical="center"/>
    </xf>
    <xf numFmtId="0" fontId="48" fillId="0" borderId="15" xfId="2" applyFont="1" applyBorder="1" applyAlignment="1">
      <alignment horizontal="center" vertical="center" wrapText="1"/>
    </xf>
    <xf numFmtId="0" fontId="48" fillId="0" borderId="15" xfId="2" applyFont="1" applyBorder="1">
      <alignment vertical="center"/>
    </xf>
    <xf numFmtId="184" fontId="28" fillId="0" borderId="0" xfId="1" applyNumberFormat="1" applyFont="1" applyAlignment="1">
      <alignment vertical="center" shrinkToFit="1"/>
    </xf>
    <xf numFmtId="0" fontId="53" fillId="0" borderId="0" xfId="2" applyFont="1">
      <alignment vertical="center"/>
    </xf>
    <xf numFmtId="176" fontId="47" fillId="0" borderId="0" xfId="1" applyNumberFormat="1" applyFont="1" applyAlignment="1">
      <alignment horizontal="center" vertical="center"/>
    </xf>
    <xf numFmtId="176" fontId="13" fillId="0" borderId="0" xfId="1" applyNumberFormat="1" applyFont="1" applyAlignment="1" applyProtection="1">
      <alignment horizontal="center" vertical="center"/>
      <protection locked="0"/>
    </xf>
    <xf numFmtId="176" fontId="11" fillId="0" borderId="0" xfId="1" applyNumberFormat="1" applyFont="1" applyAlignment="1">
      <alignment horizontal="center" vertical="center"/>
    </xf>
    <xf numFmtId="176" fontId="11" fillId="2" borderId="32" xfId="1" applyNumberFormat="1" applyFont="1" applyFill="1" applyBorder="1" applyAlignment="1" applyProtection="1">
      <alignment horizontal="center" vertical="center"/>
      <protection locked="0"/>
    </xf>
    <xf numFmtId="176" fontId="11" fillId="2" borderId="33" xfId="1" applyNumberFormat="1" applyFont="1" applyFill="1" applyBorder="1" applyAlignment="1" applyProtection="1">
      <alignment horizontal="center" vertical="center"/>
      <protection locked="0"/>
    </xf>
    <xf numFmtId="176" fontId="11" fillId="2" borderId="34" xfId="1" applyNumberFormat="1" applyFont="1" applyFill="1" applyBorder="1" applyAlignment="1" applyProtection="1">
      <alignment horizontal="center" vertical="center"/>
      <protection locked="0"/>
    </xf>
    <xf numFmtId="49" fontId="11" fillId="0" borderId="27" xfId="1" applyNumberFormat="1" applyFont="1" applyBorder="1" applyAlignment="1">
      <alignment horizontal="center" vertical="center" shrinkToFit="1"/>
    </xf>
    <xf numFmtId="49" fontId="11" fillId="0" borderId="25" xfId="1" applyNumberFormat="1" applyFont="1" applyBorder="1" applyAlignment="1">
      <alignment horizontal="center" vertical="center" shrinkToFit="1"/>
    </xf>
    <xf numFmtId="49" fontId="11" fillId="0" borderId="26" xfId="1" applyNumberFormat="1" applyFont="1" applyBorder="1" applyAlignment="1">
      <alignment horizontal="center" vertical="center" shrinkToFit="1"/>
    </xf>
    <xf numFmtId="49" fontId="11" fillId="0" borderId="28" xfId="1" applyNumberFormat="1" applyFont="1" applyBorder="1" applyAlignment="1">
      <alignment horizontal="center" vertical="center" shrinkToFit="1"/>
    </xf>
    <xf numFmtId="49" fontId="11" fillId="0" borderId="29" xfId="1" applyNumberFormat="1" applyFont="1" applyBorder="1" applyAlignment="1">
      <alignment horizontal="center" vertical="center" shrinkToFit="1"/>
    </xf>
    <xf numFmtId="49" fontId="11" fillId="0" borderId="30" xfId="1" applyNumberFormat="1" applyFont="1" applyBorder="1" applyAlignment="1">
      <alignment horizontal="center" vertical="center" shrinkToFit="1"/>
    </xf>
    <xf numFmtId="176" fontId="11" fillId="0" borderId="0" xfId="1" applyNumberFormat="1" applyFont="1" applyAlignment="1">
      <alignment horizontal="center" vertical="center" shrinkToFit="1"/>
    </xf>
    <xf numFmtId="49" fontId="11" fillId="2" borderId="7"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49" fontId="11" fillId="2" borderId="9" xfId="1" applyNumberFormat="1" applyFont="1" applyFill="1" applyBorder="1" applyAlignment="1" applyProtection="1">
      <alignment horizontal="center" vertical="center"/>
      <protection locked="0"/>
    </xf>
    <xf numFmtId="49" fontId="11" fillId="2" borderId="8" xfId="1" applyNumberFormat="1" applyFont="1" applyFill="1" applyBorder="1" applyAlignment="1" applyProtection="1">
      <alignment horizontal="center" vertical="center"/>
      <protection locked="0"/>
    </xf>
    <xf numFmtId="49" fontId="11" fillId="2" borderId="10" xfId="1" applyNumberFormat="1" applyFont="1" applyFill="1" applyBorder="1" applyAlignment="1" applyProtection="1">
      <alignment horizontal="center" vertical="center"/>
      <protection locked="0"/>
    </xf>
    <xf numFmtId="49" fontId="11" fillId="2" borderId="11" xfId="1" applyNumberFormat="1" applyFont="1" applyFill="1" applyBorder="1" applyAlignment="1" applyProtection="1">
      <alignment horizontal="center" vertical="center"/>
      <protection locked="0"/>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4" xfId="1" applyNumberFormat="1" applyFont="1" applyFill="1" applyBorder="1" applyAlignment="1" applyProtection="1">
      <alignment horizontal="center" vertical="center"/>
      <protection locked="0"/>
    </xf>
    <xf numFmtId="176" fontId="11" fillId="0" borderId="33" xfId="1" applyNumberFormat="1" applyFont="1" applyBorder="1" applyAlignment="1">
      <alignment horizontal="center" vertical="center" shrinkToFit="1"/>
    </xf>
    <xf numFmtId="176" fontId="11" fillId="0" borderId="34" xfId="1" applyNumberFormat="1" applyFont="1" applyBorder="1" applyAlignment="1">
      <alignment horizontal="center" vertical="center" shrinkToFit="1"/>
    </xf>
    <xf numFmtId="176" fontId="11" fillId="0" borderId="7" xfId="1" applyNumberFormat="1" applyFont="1" applyBorder="1" applyAlignment="1">
      <alignment horizontal="center" vertical="center"/>
    </xf>
    <xf numFmtId="176" fontId="11" fillId="0" borderId="5" xfId="1" applyNumberFormat="1" applyFont="1" applyBorder="1" applyAlignment="1">
      <alignment horizontal="center" vertical="center"/>
    </xf>
    <xf numFmtId="176" fontId="4" fillId="0" borderId="0" xfId="1" applyNumberFormat="1" applyFont="1" applyAlignment="1">
      <alignment horizontal="center" vertical="center"/>
    </xf>
    <xf numFmtId="176" fontId="4" fillId="2" borderId="32" xfId="1" applyNumberFormat="1" applyFont="1" applyFill="1" applyBorder="1" applyAlignment="1" applyProtection="1">
      <alignment horizontal="left" vertical="center"/>
      <protection locked="0"/>
    </xf>
    <xf numFmtId="176" fontId="4" fillId="2" borderId="33" xfId="1" applyNumberFormat="1" applyFont="1" applyFill="1" applyBorder="1" applyAlignment="1" applyProtection="1">
      <alignment horizontal="left" vertical="center"/>
      <protection locked="0"/>
    </xf>
    <xf numFmtId="176" fontId="4" fillId="2" borderId="34" xfId="1" applyNumberFormat="1" applyFont="1" applyFill="1" applyBorder="1" applyAlignment="1" applyProtection="1">
      <alignment horizontal="left" vertical="center"/>
      <protection locked="0"/>
    </xf>
    <xf numFmtId="176" fontId="15" fillId="0" borderId="0" xfId="1" applyNumberFormat="1" applyFont="1" applyAlignment="1">
      <alignment horizontal="center" vertical="center"/>
    </xf>
    <xf numFmtId="176" fontId="11" fillId="2" borderId="27" xfId="1" applyNumberFormat="1" applyFont="1" applyFill="1" applyBorder="1" applyAlignment="1" applyProtection="1">
      <alignment horizontal="left" vertical="center"/>
      <protection locked="0"/>
    </xf>
    <xf numFmtId="176" fontId="11" fillId="2" borderId="25" xfId="1" applyNumberFormat="1" applyFont="1" applyFill="1" applyBorder="1" applyAlignment="1" applyProtection="1">
      <alignment horizontal="left" vertical="center"/>
      <protection locked="0"/>
    </xf>
    <xf numFmtId="176" fontId="11" fillId="2" borderId="26" xfId="1" applyNumberFormat="1" applyFont="1" applyFill="1" applyBorder="1" applyAlignment="1" applyProtection="1">
      <alignment horizontal="left" vertical="center"/>
      <protection locked="0"/>
    </xf>
    <xf numFmtId="176" fontId="11" fillId="2" borderId="28" xfId="1" applyNumberFormat="1" applyFont="1" applyFill="1" applyBorder="1" applyAlignment="1" applyProtection="1">
      <alignment horizontal="left" vertical="center"/>
      <protection locked="0"/>
    </xf>
    <xf numFmtId="176" fontId="11" fillId="2" borderId="29" xfId="1" applyNumberFormat="1" applyFont="1" applyFill="1" applyBorder="1" applyAlignment="1" applyProtection="1">
      <alignment horizontal="left" vertical="center"/>
      <protection locked="0"/>
    </xf>
    <xf numFmtId="176" fontId="11" fillId="2" borderId="30" xfId="1" applyNumberFormat="1" applyFont="1" applyFill="1" applyBorder="1" applyAlignment="1" applyProtection="1">
      <alignment horizontal="left" vertical="center"/>
      <protection locked="0"/>
    </xf>
    <xf numFmtId="176" fontId="4" fillId="0" borderId="29" xfId="1" applyNumberFormat="1" applyFont="1" applyBorder="1" applyAlignment="1">
      <alignment horizontal="center" vertical="center"/>
    </xf>
    <xf numFmtId="176" fontId="11" fillId="2" borderId="31" xfId="1" applyNumberFormat="1" applyFont="1" applyFill="1" applyBorder="1" applyAlignment="1" applyProtection="1">
      <alignment horizontal="center" vertical="center"/>
      <protection locked="0"/>
    </xf>
    <xf numFmtId="176" fontId="11" fillId="2" borderId="27" xfId="1" applyNumberFormat="1" applyFont="1" applyFill="1" applyBorder="1" applyAlignment="1" applyProtection="1">
      <alignment horizontal="center" vertical="center"/>
      <protection locked="0"/>
    </xf>
    <xf numFmtId="176" fontId="11" fillId="2" borderId="25" xfId="1" applyNumberFormat="1" applyFont="1" applyFill="1" applyBorder="1" applyAlignment="1" applyProtection="1">
      <alignment horizontal="center" vertical="center"/>
      <protection locked="0"/>
    </xf>
    <xf numFmtId="176" fontId="11" fillId="2" borderId="26" xfId="1" applyNumberFormat="1" applyFont="1" applyFill="1" applyBorder="1" applyAlignment="1" applyProtection="1">
      <alignment horizontal="center" vertical="center"/>
      <protection locked="0"/>
    </xf>
    <xf numFmtId="176" fontId="11" fillId="2" borderId="28" xfId="1" applyNumberFormat="1" applyFont="1" applyFill="1" applyBorder="1" applyAlignment="1" applyProtection="1">
      <alignment horizontal="center" vertical="center"/>
      <protection locked="0"/>
    </xf>
    <xf numFmtId="176" fontId="11" fillId="2" borderId="29" xfId="1" applyNumberFormat="1" applyFont="1" applyFill="1" applyBorder="1" applyAlignment="1" applyProtection="1">
      <alignment horizontal="center" vertical="center"/>
      <protection locked="0"/>
    </xf>
    <xf numFmtId="176" fontId="11" fillId="2" borderId="30" xfId="1" applyNumberFormat="1" applyFont="1" applyFill="1" applyBorder="1" applyAlignment="1" applyProtection="1">
      <alignment horizontal="center" vertical="center"/>
      <protection locked="0"/>
    </xf>
    <xf numFmtId="176" fontId="4" fillId="0" borderId="0" xfId="1" applyNumberFormat="1" applyFont="1" applyAlignment="1">
      <alignment horizontal="center" vertical="center" shrinkToFit="1"/>
    </xf>
    <xf numFmtId="176" fontId="11" fillId="2" borderId="7"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176" fontId="11" fillId="2" borderId="9" xfId="1" applyNumberFormat="1" applyFont="1" applyFill="1" applyBorder="1" applyAlignment="1" applyProtection="1">
      <alignment horizontal="center" vertical="center"/>
      <protection locked="0"/>
    </xf>
    <xf numFmtId="176" fontId="11" fillId="2" borderId="8" xfId="1" applyNumberFormat="1" applyFont="1" applyFill="1" applyBorder="1" applyAlignment="1" applyProtection="1">
      <alignment horizontal="center" vertical="center"/>
      <protection locked="0"/>
    </xf>
    <xf numFmtId="176" fontId="11" fillId="2" borderId="10" xfId="1" applyNumberFormat="1" applyFont="1" applyFill="1" applyBorder="1" applyAlignment="1" applyProtection="1">
      <alignment horizontal="center" vertical="center"/>
      <protection locked="0"/>
    </xf>
    <xf numFmtId="176" fontId="11" fillId="2" borderId="11" xfId="1" applyNumberFormat="1" applyFont="1" applyFill="1" applyBorder="1" applyAlignment="1" applyProtection="1">
      <alignment horizontal="center" vertical="center"/>
      <protection locked="0"/>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176" fontId="11" fillId="2" borderId="7" xfId="1" applyNumberFormat="1" applyFont="1" applyFill="1" applyBorder="1" applyAlignment="1" applyProtection="1">
      <alignment horizontal="left" vertical="center"/>
      <protection locked="0"/>
    </xf>
    <xf numFmtId="176" fontId="11" fillId="2" borderId="5" xfId="1" applyNumberFormat="1" applyFont="1" applyFill="1" applyBorder="1" applyAlignment="1" applyProtection="1">
      <alignment horizontal="left" vertical="center"/>
      <protection locked="0"/>
    </xf>
    <xf numFmtId="176" fontId="11" fillId="2" borderId="9"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10" xfId="1" applyNumberFormat="1" applyFont="1" applyFill="1" applyBorder="1" applyAlignment="1" applyProtection="1">
      <alignment horizontal="left" vertical="center"/>
      <protection locked="0"/>
    </xf>
    <xf numFmtId="176" fontId="11" fillId="2" borderId="11" xfId="1" applyNumberFormat="1" applyFont="1" applyFill="1" applyBorder="1" applyAlignment="1" applyProtection="1">
      <alignment horizontal="left" vertical="center"/>
      <protection locked="0"/>
    </xf>
    <xf numFmtId="176" fontId="4" fillId="0" borderId="0" xfId="1" applyNumberFormat="1" applyFont="1" applyAlignment="1">
      <alignment horizontal="center" wrapText="1"/>
    </xf>
    <xf numFmtId="176" fontId="4" fillId="0" borderId="0" xfId="1" applyNumberFormat="1" applyFont="1" applyAlignment="1">
      <alignment horizontal="center"/>
    </xf>
    <xf numFmtId="49" fontId="15" fillId="0" borderId="0" xfId="1" applyNumberFormat="1" applyFont="1" applyAlignment="1">
      <alignment horizontal="center" vertical="center"/>
    </xf>
    <xf numFmtId="49" fontId="11" fillId="2" borderId="27" xfId="1" applyNumberFormat="1" applyFont="1" applyFill="1" applyBorder="1" applyAlignment="1" applyProtection="1">
      <alignment horizontal="center" vertical="center"/>
      <protection locked="0"/>
    </xf>
    <xf numFmtId="49" fontId="11" fillId="2" borderId="25" xfId="1" applyNumberFormat="1" applyFont="1" applyFill="1" applyBorder="1" applyAlignment="1" applyProtection="1">
      <alignment horizontal="center" vertical="center"/>
      <protection locked="0"/>
    </xf>
    <xf numFmtId="49" fontId="11" fillId="2" borderId="26" xfId="1" applyNumberFormat="1" applyFont="1" applyFill="1" applyBorder="1" applyAlignment="1" applyProtection="1">
      <alignment horizontal="center" vertical="center"/>
      <protection locked="0"/>
    </xf>
    <xf numFmtId="49" fontId="11" fillId="2" borderId="28" xfId="1" applyNumberFormat="1" applyFont="1" applyFill="1" applyBorder="1" applyAlignment="1" applyProtection="1">
      <alignment horizontal="center" vertical="center"/>
      <protection locked="0"/>
    </xf>
    <xf numFmtId="49" fontId="11" fillId="2" borderId="29" xfId="1" applyNumberFormat="1" applyFont="1" applyFill="1" applyBorder="1" applyAlignment="1" applyProtection="1">
      <alignment horizontal="center" vertical="center"/>
      <protection locked="0"/>
    </xf>
    <xf numFmtId="49" fontId="11" fillId="2" borderId="30" xfId="1" applyNumberFormat="1" applyFont="1" applyFill="1" applyBorder="1" applyAlignment="1" applyProtection="1">
      <alignment horizontal="center" vertical="center"/>
      <protection locked="0"/>
    </xf>
    <xf numFmtId="49" fontId="11" fillId="2" borderId="27" xfId="1" applyNumberFormat="1" applyFont="1" applyFill="1" applyBorder="1" applyAlignment="1" applyProtection="1">
      <alignment horizontal="left" vertical="center"/>
      <protection locked="0"/>
    </xf>
    <xf numFmtId="49" fontId="11" fillId="2" borderId="25" xfId="1" applyNumberFormat="1" applyFont="1" applyFill="1" applyBorder="1" applyAlignment="1" applyProtection="1">
      <alignment horizontal="left" vertical="center"/>
      <protection locked="0"/>
    </xf>
    <xf numFmtId="49" fontId="11" fillId="2" borderId="26" xfId="1" applyNumberFormat="1" applyFont="1" applyFill="1" applyBorder="1" applyAlignment="1" applyProtection="1">
      <alignment horizontal="left" vertical="center"/>
      <protection locked="0"/>
    </xf>
    <xf numFmtId="49" fontId="11" fillId="2" borderId="28" xfId="1" applyNumberFormat="1" applyFont="1" applyFill="1" applyBorder="1" applyAlignment="1" applyProtection="1">
      <alignment horizontal="left" vertical="center"/>
      <protection locked="0"/>
    </xf>
    <xf numFmtId="49" fontId="11" fillId="2" borderId="29" xfId="1" applyNumberFormat="1" applyFont="1" applyFill="1" applyBorder="1" applyAlignment="1" applyProtection="1">
      <alignment horizontal="left" vertical="center"/>
      <protection locked="0"/>
    </xf>
    <xf numFmtId="49" fontId="11" fillId="2" borderId="30" xfId="1" applyNumberFormat="1" applyFont="1" applyFill="1" applyBorder="1" applyAlignment="1" applyProtection="1">
      <alignment horizontal="left" vertical="center"/>
      <protection locked="0"/>
    </xf>
    <xf numFmtId="49" fontId="11" fillId="2" borderId="7" xfId="1" applyNumberFormat="1" applyFont="1" applyFill="1" applyBorder="1" applyAlignment="1" applyProtection="1">
      <alignment horizontal="center" vertical="center" shrinkToFit="1"/>
      <protection locked="0"/>
    </xf>
    <xf numFmtId="49" fontId="11" fillId="2" borderId="5" xfId="1" applyNumberFormat="1" applyFont="1" applyFill="1" applyBorder="1" applyAlignment="1" applyProtection="1">
      <alignment horizontal="center" vertical="center" shrinkToFit="1"/>
      <protection locked="0"/>
    </xf>
    <xf numFmtId="49" fontId="11" fillId="2" borderId="9" xfId="1" applyNumberFormat="1" applyFont="1" applyFill="1" applyBorder="1" applyAlignment="1" applyProtection="1">
      <alignment horizontal="center" vertical="center" shrinkToFit="1"/>
      <protection locked="0"/>
    </xf>
    <xf numFmtId="49" fontId="11" fillId="2" borderId="8" xfId="1" applyNumberFormat="1" applyFont="1" applyFill="1" applyBorder="1" applyAlignment="1" applyProtection="1">
      <alignment horizontal="center" vertical="center" shrinkToFit="1"/>
      <protection locked="0"/>
    </xf>
    <xf numFmtId="49" fontId="11" fillId="2" borderId="10" xfId="1" applyNumberFormat="1" applyFont="1" applyFill="1" applyBorder="1" applyAlignment="1" applyProtection="1">
      <alignment horizontal="center" vertical="center" shrinkToFit="1"/>
      <protection locked="0"/>
    </xf>
    <xf numFmtId="49" fontId="11" fillId="2" borderId="11" xfId="1" applyNumberFormat="1" applyFont="1" applyFill="1" applyBorder="1" applyAlignment="1" applyProtection="1">
      <alignment horizontal="center" vertical="center" shrinkToFit="1"/>
      <protection locked="0"/>
    </xf>
    <xf numFmtId="176" fontId="11" fillId="0" borderId="0" xfId="1" applyNumberFormat="1" applyFont="1" applyAlignment="1">
      <alignment horizontal="left" vertical="center" shrinkToFit="1"/>
    </xf>
    <xf numFmtId="176" fontId="14" fillId="0" borderId="0" xfId="1" applyNumberFormat="1" applyFont="1" applyAlignment="1">
      <alignment horizontal="center" vertical="center"/>
    </xf>
    <xf numFmtId="0" fontId="50" fillId="0" borderId="17" xfId="1" applyFont="1" applyBorder="1" applyAlignment="1">
      <alignment horizontal="center" vertical="center" shrinkToFit="1"/>
    </xf>
    <xf numFmtId="0" fontId="50" fillId="0" borderId="18" xfId="1" applyFont="1" applyBorder="1" applyAlignment="1">
      <alignment horizontal="center" vertical="center" shrinkToFit="1"/>
    </xf>
    <xf numFmtId="0" fontId="50" fillId="0" borderId="16" xfId="1" applyFont="1" applyBorder="1" applyAlignment="1">
      <alignment horizontal="center" vertical="center" shrinkToFit="1"/>
    </xf>
    <xf numFmtId="0" fontId="50" fillId="0" borderId="15" xfId="1" applyFont="1" applyBorder="1" applyAlignment="1">
      <alignment horizontal="center" vertical="center" shrinkToFit="1"/>
    </xf>
    <xf numFmtId="49" fontId="11" fillId="2" borderId="19" xfId="1" applyNumberFormat="1" applyFont="1" applyFill="1" applyBorder="1" applyAlignment="1" applyProtection="1">
      <alignment horizontal="left" vertical="center" shrinkToFit="1"/>
      <protection locked="0"/>
    </xf>
    <xf numFmtId="49" fontId="11" fillId="2" borderId="73" xfId="1" applyNumberFormat="1" applyFont="1" applyFill="1" applyBorder="1" applyAlignment="1" applyProtection="1">
      <alignment horizontal="left" vertical="center" shrinkToFit="1"/>
      <protection locked="0"/>
    </xf>
    <xf numFmtId="49" fontId="11" fillId="2" borderId="0" xfId="1" applyNumberFormat="1" applyFont="1" applyFill="1" applyAlignment="1" applyProtection="1">
      <alignment horizontal="left" vertical="center" shrinkToFit="1"/>
      <protection locked="0"/>
    </xf>
    <xf numFmtId="49" fontId="11" fillId="2" borderId="13" xfId="1" applyNumberFormat="1" applyFont="1" applyFill="1" applyBorder="1" applyAlignment="1" applyProtection="1">
      <alignment horizontal="left" vertical="center" shrinkToFit="1"/>
      <protection locked="0"/>
    </xf>
    <xf numFmtId="49" fontId="11" fillId="2" borderId="5" xfId="1" applyNumberFormat="1" applyFont="1" applyFill="1" applyBorder="1" applyAlignment="1" applyProtection="1">
      <alignment horizontal="left" vertical="center" shrinkToFit="1"/>
      <protection locked="0"/>
    </xf>
    <xf numFmtId="49" fontId="11" fillId="2" borderId="70" xfId="1" applyNumberFormat="1" applyFont="1" applyFill="1" applyBorder="1" applyAlignment="1" applyProtection="1">
      <alignment horizontal="left" vertical="center" shrinkToFit="1"/>
      <protection locked="0"/>
    </xf>
    <xf numFmtId="0" fontId="49" fillId="0" borderId="0" xfId="1" applyFont="1" applyAlignment="1">
      <alignment horizontal="center" vertical="center"/>
    </xf>
    <xf numFmtId="0" fontId="49" fillId="0" borderId="14" xfId="1" applyFont="1" applyBorder="1" applyAlignment="1">
      <alignment horizontal="center" vertical="center"/>
    </xf>
    <xf numFmtId="49" fontId="11" fillId="2" borderId="0" xfId="1" applyNumberFormat="1" applyFont="1" applyFill="1" applyAlignment="1" applyProtection="1">
      <alignment horizontal="center" vertical="center" shrinkToFit="1"/>
      <protection locked="0"/>
    </xf>
    <xf numFmtId="49" fontId="11" fillId="2" borderId="1" xfId="1" applyNumberFormat="1" applyFont="1" applyFill="1" applyBorder="1" applyAlignment="1" applyProtection="1">
      <alignment horizontal="center" vertical="center" shrinkToFit="1"/>
      <protection locked="0"/>
    </xf>
    <xf numFmtId="49" fontId="11" fillId="2" borderId="2" xfId="1" applyNumberFormat="1" applyFont="1" applyFill="1" applyBorder="1" applyAlignment="1" applyProtection="1">
      <alignment horizontal="center" vertical="center" shrinkToFit="1"/>
      <protection locked="0"/>
    </xf>
    <xf numFmtId="49" fontId="4" fillId="0" borderId="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3" xfId="1" applyNumberFormat="1" applyFont="1" applyBorder="1" applyAlignment="1">
      <alignment horizontal="left" vertical="center" shrinkToFit="1"/>
    </xf>
    <xf numFmtId="49" fontId="11" fillId="2" borderId="4" xfId="1" applyNumberFormat="1" applyFont="1" applyFill="1" applyBorder="1" applyAlignment="1" applyProtection="1">
      <alignment horizontal="left" vertical="center" shrinkToFit="1"/>
      <protection locked="0"/>
    </xf>
    <xf numFmtId="49" fontId="11" fillId="2" borderId="15" xfId="1" applyNumberFormat="1" applyFont="1" applyFill="1" applyBorder="1" applyAlignment="1" applyProtection="1">
      <alignment horizontal="left" vertical="center" shrinkToFit="1"/>
      <protection locked="0"/>
    </xf>
    <xf numFmtId="49" fontId="11" fillId="2" borderId="21" xfId="1" applyNumberFormat="1" applyFont="1" applyFill="1" applyBorder="1" applyAlignment="1" applyProtection="1">
      <alignment horizontal="left" vertical="center" shrinkToFit="1"/>
      <protection locked="0"/>
    </xf>
    <xf numFmtId="49" fontId="11" fillId="2" borderId="20" xfId="1" applyNumberFormat="1" applyFont="1" applyFill="1" applyBorder="1" applyAlignment="1" applyProtection="1">
      <alignment horizontal="center" vertical="center" shrinkToFit="1"/>
      <protection locked="0"/>
    </xf>
    <xf numFmtId="49" fontId="11" fillId="2" borderId="4" xfId="1" applyNumberFormat="1" applyFont="1" applyFill="1" applyBorder="1" applyAlignment="1" applyProtection="1">
      <alignment horizontal="center" vertical="center" shrinkToFit="1"/>
      <protection locked="0"/>
    </xf>
    <xf numFmtId="49" fontId="11" fillId="2" borderId="15" xfId="1" applyNumberFormat="1" applyFont="1" applyFill="1" applyBorder="1" applyAlignment="1" applyProtection="1">
      <alignment horizontal="center" vertical="center" shrinkToFit="1"/>
      <protection locked="0"/>
    </xf>
    <xf numFmtId="49" fontId="11" fillId="0" borderId="0" xfId="1" applyNumberFormat="1" applyFont="1" applyAlignment="1">
      <alignment horizontal="center" vertical="center" shrinkToFit="1"/>
    </xf>
    <xf numFmtId="49" fontId="12" fillId="0" borderId="0" xfId="1" applyNumberFormat="1" applyFont="1" applyAlignment="1">
      <alignment horizontal="center" vertical="center" shrinkToFit="1"/>
    </xf>
    <xf numFmtId="0" fontId="50" fillId="0" borderId="22" xfId="1" applyFont="1" applyBorder="1" applyAlignment="1">
      <alignment horizontal="center" vertical="center" shrinkToFit="1"/>
    </xf>
    <xf numFmtId="0" fontId="50" fillId="0" borderId="23" xfId="1" applyFont="1" applyBorder="1" applyAlignment="1">
      <alignment horizontal="center" vertical="center" shrinkToFit="1"/>
    </xf>
    <xf numFmtId="49" fontId="11" fillId="2" borderId="9" xfId="1" applyNumberFormat="1" applyFont="1" applyFill="1" applyBorder="1" applyAlignment="1" applyProtection="1">
      <alignment horizontal="left" vertical="center" shrinkToFit="1"/>
      <protection locked="0"/>
    </xf>
    <xf numFmtId="49" fontId="11" fillId="2" borderId="14" xfId="1" applyNumberFormat="1" applyFont="1" applyFill="1" applyBorder="1" applyAlignment="1" applyProtection="1">
      <alignment horizontal="left" vertical="center" shrinkToFit="1"/>
      <protection locked="0"/>
    </xf>
    <xf numFmtId="49" fontId="11" fillId="2" borderId="24" xfId="1" applyNumberFormat="1" applyFont="1" applyFill="1" applyBorder="1" applyAlignment="1" applyProtection="1">
      <alignment horizontal="left" vertical="center" shrinkToFit="1"/>
      <protection locked="0"/>
    </xf>
    <xf numFmtId="49" fontId="11" fillId="0" borderId="14" xfId="1" applyNumberFormat="1" applyFont="1" applyBorder="1" applyAlignment="1">
      <alignment horizontal="center" vertical="center" shrinkToFit="1"/>
    </xf>
    <xf numFmtId="49" fontId="11" fillId="2" borderId="23" xfId="1" applyNumberFormat="1" applyFont="1" applyFill="1" applyBorder="1" applyAlignment="1" applyProtection="1">
      <alignment horizontal="left" vertical="center" shrinkToFit="1"/>
      <protection locked="0"/>
    </xf>
    <xf numFmtId="49" fontId="11" fillId="2" borderId="72" xfId="1" applyNumberFormat="1" applyFont="1" applyFill="1" applyBorder="1" applyAlignment="1" applyProtection="1">
      <alignment horizontal="left" vertical="center" shrinkToFit="1"/>
      <protection locked="0"/>
    </xf>
    <xf numFmtId="49" fontId="11" fillId="0" borderId="7" xfId="1" applyNumberFormat="1" applyFont="1" applyBorder="1" applyAlignment="1">
      <alignment horizontal="center" vertical="center" shrinkToFit="1"/>
    </xf>
    <xf numFmtId="49" fontId="11" fillId="0" borderId="5" xfId="1" applyNumberFormat="1" applyFont="1" applyBorder="1" applyAlignment="1">
      <alignment horizontal="center" vertical="center" shrinkToFit="1"/>
    </xf>
    <xf numFmtId="49" fontId="11" fillId="0" borderId="9" xfId="1" applyNumberFormat="1" applyFont="1" applyBorder="1" applyAlignment="1">
      <alignment horizontal="center" vertical="center" shrinkToFit="1"/>
    </xf>
    <xf numFmtId="49" fontId="11" fillId="0" borderId="8" xfId="1" applyNumberFormat="1" applyFont="1" applyBorder="1" applyAlignment="1">
      <alignment horizontal="center" vertical="center" shrinkToFit="1"/>
    </xf>
    <xf numFmtId="49" fontId="11" fillId="0" borderId="10" xfId="1" applyNumberFormat="1" applyFont="1" applyBorder="1" applyAlignment="1">
      <alignment horizontal="center" vertical="center" shrinkToFit="1"/>
    </xf>
    <xf numFmtId="49" fontId="11" fillId="0" borderId="11" xfId="1" applyNumberFormat="1" applyFont="1" applyBorder="1" applyAlignment="1">
      <alignment horizontal="center" vertical="center" shrinkToFit="1"/>
    </xf>
    <xf numFmtId="49" fontId="11" fillId="2" borderId="70" xfId="1" applyNumberFormat="1" applyFont="1" applyFill="1" applyBorder="1" applyAlignment="1" applyProtection="1">
      <alignment horizontal="center" vertical="center" shrinkToFit="1"/>
      <protection locked="0"/>
    </xf>
    <xf numFmtId="49" fontId="11" fillId="2" borderId="71" xfId="1" applyNumberFormat="1" applyFont="1" applyFill="1" applyBorder="1" applyAlignment="1" applyProtection="1">
      <alignment horizontal="center" vertical="center" shrinkToFit="1"/>
      <protection locked="0"/>
    </xf>
    <xf numFmtId="0" fontId="11" fillId="0" borderId="0" xfId="0" applyFont="1" applyAlignment="1">
      <alignment horizontal="left" vertical="center" shrinkToFit="1"/>
    </xf>
    <xf numFmtId="0" fontId="11" fillId="0" borderId="0" xfId="0" applyFont="1" applyAlignment="1">
      <alignment horizontal="center" vertical="center"/>
    </xf>
    <xf numFmtId="0" fontId="17" fillId="0" borderId="35" xfId="2" applyFont="1" applyBorder="1">
      <alignment vertical="center"/>
    </xf>
    <xf numFmtId="0" fontId="17" fillId="0" borderId="36" xfId="2" applyFont="1" applyBorder="1">
      <alignment vertical="center"/>
    </xf>
    <xf numFmtId="0" fontId="17" fillId="0" borderId="44" xfId="2" applyFont="1" applyBorder="1">
      <alignment vertical="center"/>
    </xf>
    <xf numFmtId="0" fontId="17" fillId="0" borderId="45" xfId="2" applyFont="1" applyBorder="1">
      <alignment vertical="center"/>
    </xf>
    <xf numFmtId="0" fontId="17" fillId="0" borderId="48" xfId="2" applyFont="1" applyBorder="1">
      <alignment vertical="center"/>
    </xf>
    <xf numFmtId="0" fontId="17" fillId="0" borderId="49" xfId="2" applyFont="1" applyBorder="1">
      <alignment vertical="center"/>
    </xf>
    <xf numFmtId="0" fontId="17" fillId="4" borderId="37" xfId="2" applyFont="1" applyFill="1" applyBorder="1" applyAlignment="1" applyProtection="1">
      <alignment vertical="center" shrinkToFit="1"/>
      <protection locked="0"/>
    </xf>
    <xf numFmtId="0" fontId="17" fillId="4" borderId="49" xfId="2" applyFont="1" applyFill="1" applyBorder="1" applyAlignment="1" applyProtection="1">
      <alignment vertical="center" shrinkToFit="1"/>
      <protection locked="0"/>
    </xf>
    <xf numFmtId="0" fontId="17" fillId="4" borderId="38" xfId="2" applyFont="1" applyFill="1" applyBorder="1" applyAlignment="1" applyProtection="1">
      <alignment vertical="center" shrinkToFit="1"/>
      <protection locked="0"/>
    </xf>
    <xf numFmtId="0" fontId="17" fillId="0" borderId="39" xfId="2" applyFont="1" applyBorder="1" applyAlignment="1">
      <alignment vertical="center" shrinkToFit="1"/>
    </xf>
    <xf numFmtId="0" fontId="17" fillId="0" borderId="41" xfId="2" applyFont="1" applyBorder="1" applyAlignment="1">
      <alignment vertical="center" shrinkToFit="1"/>
    </xf>
    <xf numFmtId="0" fontId="17" fillId="4" borderId="41" xfId="2" applyFont="1" applyFill="1" applyBorder="1" applyAlignment="1" applyProtection="1">
      <alignment vertical="center" shrinkToFit="1"/>
      <protection locked="0"/>
    </xf>
    <xf numFmtId="0" fontId="17" fillId="4" borderId="50" xfId="2" applyFont="1" applyFill="1" applyBorder="1" applyAlignment="1" applyProtection="1">
      <alignment vertical="center" shrinkToFit="1"/>
      <protection locked="0"/>
    </xf>
    <xf numFmtId="0" fontId="17" fillId="4" borderId="42" xfId="2" applyFont="1" applyFill="1" applyBorder="1" applyAlignment="1" applyProtection="1">
      <alignment vertical="center" shrinkToFit="1"/>
      <protection locked="0"/>
    </xf>
    <xf numFmtId="0" fontId="17" fillId="0" borderId="44" xfId="2" applyFont="1" applyBorder="1" applyAlignment="1">
      <alignment horizontal="center" vertical="center"/>
    </xf>
    <xf numFmtId="0" fontId="17" fillId="0" borderId="45" xfId="2" applyFont="1" applyBorder="1" applyAlignment="1">
      <alignment horizontal="center" vertical="center"/>
    </xf>
    <xf numFmtId="179" fontId="17" fillId="3" borderId="45" xfId="4" applyNumberFormat="1" applyFont="1" applyFill="1" applyBorder="1" applyAlignment="1" applyProtection="1">
      <alignment vertical="center" shrinkToFit="1"/>
      <protection locked="0"/>
    </xf>
    <xf numFmtId="179" fontId="17" fillId="3" borderId="46" xfId="4" applyNumberFormat="1" applyFont="1" applyFill="1" applyBorder="1" applyAlignment="1" applyProtection="1">
      <alignment vertical="center" shrinkToFit="1"/>
      <protection locked="0"/>
    </xf>
    <xf numFmtId="0" fontId="17" fillId="0" borderId="39" xfId="2" applyFont="1" applyBorder="1" applyAlignment="1">
      <alignment horizontal="center" vertical="center"/>
    </xf>
    <xf numFmtId="0" fontId="17" fillId="0" borderId="40" xfId="2" applyFont="1" applyBorder="1" applyAlignment="1">
      <alignment horizontal="center" vertical="center"/>
    </xf>
    <xf numFmtId="180" fontId="17" fillId="3" borderId="40" xfId="4" applyNumberFormat="1" applyFont="1" applyFill="1" applyBorder="1" applyAlignment="1" applyProtection="1">
      <alignment vertical="center" shrinkToFit="1"/>
      <protection locked="0"/>
    </xf>
    <xf numFmtId="180" fontId="17" fillId="3" borderId="47" xfId="4" applyNumberFormat="1" applyFont="1" applyFill="1" applyBorder="1" applyAlignment="1" applyProtection="1">
      <alignment vertical="center" shrinkToFit="1"/>
      <protection locked="0"/>
    </xf>
    <xf numFmtId="0" fontId="17" fillId="0" borderId="7" xfId="2" applyFont="1" applyBorder="1" applyAlignment="1">
      <alignment horizontal="center" vertical="center"/>
    </xf>
    <xf numFmtId="0" fontId="17" fillId="0" borderId="5" xfId="2" applyFont="1" applyBorder="1" applyAlignment="1">
      <alignment horizontal="center" vertical="center"/>
    </xf>
    <xf numFmtId="0" fontId="17" fillId="0" borderId="9" xfId="2" applyFont="1" applyBorder="1" applyAlignment="1">
      <alignment horizontal="center" vertical="center"/>
    </xf>
    <xf numFmtId="0" fontId="17" fillId="0" borderId="8" xfId="2"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7" fillId="0" borderId="7"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39" xfId="2" applyFont="1" applyBorder="1">
      <alignment vertical="center"/>
    </xf>
    <xf numFmtId="0" fontId="17" fillId="0" borderId="40" xfId="2" applyFont="1" applyBorder="1">
      <alignment vertical="center"/>
    </xf>
    <xf numFmtId="14" fontId="21" fillId="3" borderId="40" xfId="3" applyNumberFormat="1" applyFont="1" applyFill="1" applyBorder="1" applyAlignment="1" applyProtection="1">
      <alignment vertical="center" shrinkToFit="1"/>
      <protection locked="0"/>
    </xf>
    <xf numFmtId="0" fontId="21" fillId="3" borderId="52" xfId="3" applyFont="1" applyFill="1" applyBorder="1" applyAlignment="1" applyProtection="1">
      <alignment vertical="center" shrinkToFit="1"/>
      <protection locked="0"/>
    </xf>
    <xf numFmtId="0" fontId="21" fillId="3" borderId="53" xfId="3" applyFont="1" applyFill="1" applyBorder="1" applyAlignment="1" applyProtection="1">
      <alignment vertical="center" shrinkToFit="1"/>
      <protection locked="0"/>
    </xf>
    <xf numFmtId="0" fontId="21" fillId="0" borderId="0" xfId="2" applyFont="1" applyAlignment="1">
      <alignment horizontal="center" vertical="center"/>
    </xf>
    <xf numFmtId="0" fontId="21" fillId="0" borderId="0" xfId="2" applyFont="1" applyProtection="1">
      <alignment vertical="center"/>
      <protection locked="0"/>
    </xf>
    <xf numFmtId="0" fontId="17" fillId="5" borderId="35" xfId="2" applyFont="1" applyFill="1" applyBorder="1" applyAlignment="1">
      <alignment horizontal="center" vertical="center"/>
    </xf>
    <xf numFmtId="0" fontId="17" fillId="5" borderId="36" xfId="2" applyFont="1" applyFill="1" applyBorder="1" applyAlignment="1">
      <alignment horizontal="center" vertical="center"/>
    </xf>
    <xf numFmtId="178" fontId="17" fillId="3" borderId="36" xfId="4" applyNumberFormat="1" applyFont="1" applyFill="1" applyBorder="1" applyAlignment="1" applyProtection="1">
      <alignment vertical="center" shrinkToFit="1"/>
      <protection locked="0"/>
    </xf>
    <xf numFmtId="178" fontId="17" fillId="3" borderId="43" xfId="4" applyNumberFormat="1" applyFont="1" applyFill="1" applyBorder="1" applyAlignment="1" applyProtection="1">
      <alignment vertical="center" shrinkToFit="1"/>
      <protection locked="0"/>
    </xf>
    <xf numFmtId="0" fontId="17" fillId="0" borderId="58" xfId="2" applyFont="1" applyBorder="1" applyAlignment="1">
      <alignment horizontal="center" vertical="center" shrinkToFit="1"/>
    </xf>
    <xf numFmtId="0" fontId="17" fillId="5" borderId="58" xfId="2" applyFont="1" applyFill="1" applyBorder="1" applyAlignment="1">
      <alignment horizontal="center" vertical="center" shrinkToFit="1"/>
    </xf>
    <xf numFmtId="0" fontId="17" fillId="5" borderId="59" xfId="2" applyFont="1" applyFill="1" applyBorder="1" applyAlignment="1">
      <alignment horizontal="center" vertical="center" shrinkToFit="1"/>
    </xf>
    <xf numFmtId="0" fontId="22" fillId="6" borderId="58" xfId="2" applyFont="1" applyFill="1" applyBorder="1" applyAlignment="1" applyProtection="1">
      <alignment vertical="center" shrinkToFit="1"/>
      <protection locked="0"/>
    </xf>
    <xf numFmtId="0" fontId="22" fillId="4" borderId="58" xfId="2" applyFont="1" applyFill="1" applyBorder="1" applyAlignment="1" applyProtection="1">
      <alignment vertical="center" shrinkToFit="1"/>
      <protection locked="0"/>
    </xf>
    <xf numFmtId="0" fontId="22" fillId="3" borderId="58" xfId="2" applyFont="1" applyFill="1" applyBorder="1" applyAlignment="1" applyProtection="1">
      <alignment vertical="center" shrinkToFit="1"/>
      <protection locked="0"/>
    </xf>
    <xf numFmtId="0" fontId="22" fillId="3" borderId="59" xfId="2" applyFont="1" applyFill="1" applyBorder="1" applyAlignment="1" applyProtection="1">
      <alignment vertical="center" shrinkToFit="1"/>
      <protection locked="0"/>
    </xf>
    <xf numFmtId="38" fontId="17" fillId="0" borderId="12" xfId="4" applyFont="1" applyBorder="1" applyAlignment="1" applyProtection="1">
      <alignment horizontal="center" vertical="center"/>
    </xf>
    <xf numFmtId="0" fontId="17" fillId="0" borderId="15" xfId="2" applyFont="1" applyBorder="1" applyAlignment="1">
      <alignment horizontal="center" vertical="center" wrapText="1"/>
    </xf>
    <xf numFmtId="0" fontId="22" fillId="3" borderId="20" xfId="2" applyFont="1" applyFill="1" applyBorder="1" applyAlignment="1" applyProtection="1">
      <alignment horizontal="center" vertical="center" wrapText="1" shrinkToFit="1"/>
      <protection locked="0"/>
    </xf>
    <xf numFmtId="0" fontId="22" fillId="3" borderId="20" xfId="2" applyFont="1" applyFill="1" applyBorder="1" applyAlignment="1" applyProtection="1">
      <alignment horizontal="center" vertical="center" shrinkToFit="1"/>
      <protection locked="0"/>
    </xf>
    <xf numFmtId="0" fontId="17" fillId="0" borderId="3"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4" xfId="2" applyFont="1" applyBorder="1" applyAlignment="1">
      <alignment horizontal="center" vertical="center" shrinkToFit="1"/>
    </xf>
    <xf numFmtId="178" fontId="17" fillId="3" borderId="3" xfId="2" applyNumberFormat="1" applyFont="1" applyFill="1" applyBorder="1" applyAlignment="1" applyProtection="1">
      <alignment vertical="center" shrinkToFit="1"/>
      <protection locked="0"/>
    </xf>
    <xf numFmtId="178" fontId="17" fillId="3" borderId="4" xfId="2" applyNumberFormat="1" applyFont="1" applyFill="1" applyBorder="1" applyAlignment="1" applyProtection="1">
      <alignment vertical="center" shrinkToFit="1"/>
      <protection locked="0"/>
    </xf>
    <xf numFmtId="178" fontId="17" fillId="3" borderId="15" xfId="2" applyNumberFormat="1" applyFont="1" applyFill="1" applyBorder="1" applyAlignment="1" applyProtection="1">
      <alignment vertical="center" shrinkToFit="1"/>
      <protection locked="0"/>
    </xf>
    <xf numFmtId="178" fontId="17" fillId="0" borderId="15" xfId="2" applyNumberFormat="1" applyFont="1" applyBorder="1" applyAlignment="1">
      <alignment vertical="center" shrinkToFit="1"/>
    </xf>
    <xf numFmtId="0" fontId="17" fillId="0" borderId="15" xfId="2" applyFont="1" applyBorder="1" applyAlignment="1">
      <alignment horizontal="center" vertical="center" textRotation="255"/>
    </xf>
    <xf numFmtId="0" fontId="30" fillId="7" borderId="15" xfId="2" applyFont="1" applyFill="1" applyBorder="1" applyAlignment="1">
      <alignment horizontal="center" vertical="center" textRotation="255"/>
    </xf>
    <xf numFmtId="0" fontId="8" fillId="0" borderId="15" xfId="2" applyFont="1" applyBorder="1" applyAlignment="1" applyProtection="1">
      <alignment horizontal="center" vertical="center" wrapText="1"/>
      <protection locked="0"/>
    </xf>
    <xf numFmtId="0" fontId="8" fillId="0" borderId="20" xfId="2" applyFont="1" applyBorder="1" applyAlignment="1" applyProtection="1">
      <alignment horizontal="center" vertical="center" wrapText="1" shrinkToFit="1"/>
      <protection locked="0"/>
    </xf>
    <xf numFmtId="0" fontId="8" fillId="0" borderId="20" xfId="2" applyFont="1" applyBorder="1" applyAlignment="1" applyProtection="1">
      <alignment horizontal="center" vertical="center" shrinkToFit="1"/>
      <protection locked="0"/>
    </xf>
    <xf numFmtId="0" fontId="8" fillId="0" borderId="3"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4" xfId="2" applyFont="1" applyBorder="1" applyAlignment="1">
      <alignment horizontal="center" vertical="center" shrinkToFit="1"/>
    </xf>
    <xf numFmtId="178" fontId="8" fillId="0" borderId="15" xfId="2" applyNumberFormat="1" applyFont="1" applyBorder="1" applyAlignment="1" applyProtection="1">
      <alignment vertical="center" shrinkToFit="1"/>
      <protection locked="0"/>
    </xf>
    <xf numFmtId="178" fontId="8" fillId="0" borderId="15" xfId="2" applyNumberFormat="1" applyFont="1" applyBorder="1" applyAlignment="1">
      <alignment vertical="center" shrinkToFit="1"/>
    </xf>
    <xf numFmtId="38" fontId="8" fillId="0" borderId="12" xfId="4" applyFont="1" applyBorder="1" applyAlignment="1" applyProtection="1">
      <alignment horizontal="center" vertical="center"/>
      <protection locked="0"/>
    </xf>
    <xf numFmtId="0" fontId="8" fillId="0" borderId="41" xfId="2" applyFont="1" applyBorder="1" applyAlignment="1">
      <alignment vertical="center" wrapText="1"/>
    </xf>
    <xf numFmtId="0" fontId="8" fillId="0" borderId="50" xfId="2" applyFont="1" applyBorder="1" applyAlignment="1">
      <alignment vertical="center" wrapText="1"/>
    </xf>
    <xf numFmtId="178" fontId="30" fillId="0" borderId="36" xfId="4" applyNumberFormat="1" applyFont="1" applyFill="1" applyBorder="1" applyAlignment="1" applyProtection="1">
      <alignment vertical="center" shrinkToFit="1"/>
    </xf>
    <xf numFmtId="178" fontId="30" fillId="0" borderId="43" xfId="4" applyNumberFormat="1" applyFont="1" applyFill="1" applyBorder="1" applyAlignment="1" applyProtection="1">
      <alignment vertical="center" shrinkToFit="1"/>
    </xf>
    <xf numFmtId="179" fontId="30" fillId="0" borderId="45" xfId="4" applyNumberFormat="1" applyFont="1" applyFill="1" applyBorder="1" applyAlignment="1" applyProtection="1">
      <alignment vertical="center" shrinkToFit="1"/>
    </xf>
    <xf numFmtId="179" fontId="30" fillId="0" borderId="46" xfId="4" applyNumberFormat="1" applyFont="1" applyFill="1" applyBorder="1" applyAlignment="1" applyProtection="1">
      <alignment vertical="center" shrinkToFit="1"/>
    </xf>
    <xf numFmtId="180" fontId="30" fillId="0" borderId="40" xfId="4" applyNumberFormat="1" applyFont="1" applyFill="1" applyBorder="1" applyAlignment="1" applyProtection="1">
      <alignment vertical="center" shrinkToFit="1"/>
    </xf>
    <xf numFmtId="180" fontId="30" fillId="0" borderId="47" xfId="4" applyNumberFormat="1" applyFont="1" applyFill="1" applyBorder="1" applyAlignment="1" applyProtection="1">
      <alignment vertical="center" shrinkToFit="1"/>
    </xf>
    <xf numFmtId="0" fontId="8" fillId="0" borderId="7" xfId="2" applyFont="1" applyBorder="1" applyAlignment="1">
      <alignment horizontal="center" vertical="center"/>
    </xf>
    <xf numFmtId="0" fontId="8" fillId="0" borderId="5" xfId="2" applyFont="1" applyBorder="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pplyProtection="1">
      <alignment horizontal="center" vertical="center" shrinkToFit="1"/>
      <protection locked="0"/>
    </xf>
    <xf numFmtId="0" fontId="8" fillId="0" borderId="45" xfId="2" applyFont="1" applyBorder="1" applyAlignment="1">
      <alignment vertical="center" wrapText="1"/>
    </xf>
    <xf numFmtId="0" fontId="8" fillId="0" borderId="62" xfId="2" applyFont="1" applyBorder="1" applyAlignment="1">
      <alignment vertical="center" wrapText="1"/>
    </xf>
    <xf numFmtId="0" fontId="8" fillId="0" borderId="63" xfId="2" applyFont="1" applyBorder="1" applyAlignment="1">
      <alignment vertical="center" wrapText="1"/>
    </xf>
    <xf numFmtId="0" fontId="8" fillId="0" borderId="51" xfId="2" applyFont="1" applyBorder="1" applyAlignment="1">
      <alignment vertical="center" wrapText="1"/>
    </xf>
    <xf numFmtId="0" fontId="8" fillId="0" borderId="77" xfId="2" applyFont="1" applyBorder="1" applyAlignment="1">
      <alignment vertical="center" wrapText="1"/>
    </xf>
    <xf numFmtId="0" fontId="8" fillId="0" borderId="51" xfId="2" applyFont="1" applyBorder="1" applyAlignment="1">
      <alignment vertical="center" shrinkToFit="1"/>
    </xf>
    <xf numFmtId="0" fontId="8" fillId="0" borderId="78" xfId="2" applyFont="1" applyBorder="1" applyAlignment="1">
      <alignment vertical="center" shrinkToFit="1"/>
    </xf>
    <xf numFmtId="0" fontId="8" fillId="0" borderId="77" xfId="2" applyFont="1" applyBorder="1" applyAlignment="1">
      <alignment vertical="center" shrinkToFit="1"/>
    </xf>
    <xf numFmtId="0" fontId="8" fillId="0" borderId="51" xfId="2" applyFont="1" applyBorder="1">
      <alignment vertical="center"/>
    </xf>
    <xf numFmtId="0" fontId="8" fillId="0" borderId="77" xfId="2" applyFont="1" applyBorder="1">
      <alignment vertical="center"/>
    </xf>
    <xf numFmtId="0" fontId="54" fillId="0" borderId="0" xfId="2" applyFont="1" applyAlignment="1">
      <alignment horizontal="center" vertical="center"/>
    </xf>
    <xf numFmtId="0" fontId="8" fillId="0" borderId="45" xfId="2" applyFont="1" applyBorder="1">
      <alignment vertical="center"/>
    </xf>
    <xf numFmtId="0" fontId="8" fillId="0" borderId="40" xfId="2" applyFont="1" applyBorder="1" applyAlignment="1">
      <alignment vertical="center" wrapText="1"/>
    </xf>
    <xf numFmtId="0" fontId="56" fillId="0" borderId="10" xfId="2" applyFont="1" applyBorder="1">
      <alignment vertical="center"/>
    </xf>
    <xf numFmtId="0" fontId="56" fillId="0" borderId="0" xfId="2" applyFont="1">
      <alignment vertical="center"/>
    </xf>
    <xf numFmtId="183" fontId="8" fillId="0" borderId="36" xfId="2" applyNumberFormat="1" applyFont="1" applyBorder="1" applyAlignment="1">
      <alignment horizontal="left" vertical="center"/>
    </xf>
    <xf numFmtId="183" fontId="8" fillId="0" borderId="43" xfId="2" applyNumberFormat="1" applyFont="1" applyBorder="1" applyAlignment="1">
      <alignment horizontal="left" vertical="center"/>
    </xf>
    <xf numFmtId="0" fontId="8" fillId="0" borderId="45" xfId="2" applyFont="1" applyBorder="1" applyAlignment="1">
      <alignment vertical="center" shrinkToFit="1"/>
    </xf>
    <xf numFmtId="0" fontId="55" fillId="0" borderId="0" xfId="2" applyFont="1">
      <alignment vertical="center"/>
    </xf>
    <xf numFmtId="182" fontId="8" fillId="0" borderId="0" xfId="2" applyNumberFormat="1" applyFont="1" applyAlignment="1">
      <alignment horizontal="center" vertical="center"/>
    </xf>
    <xf numFmtId="0" fontId="8" fillId="0" borderId="0" xfId="2" applyFont="1">
      <alignment vertical="center"/>
    </xf>
    <xf numFmtId="0" fontId="8" fillId="0" borderId="76" xfId="2" applyFont="1" applyBorder="1" applyAlignment="1">
      <alignment horizontal="center" vertical="center" shrinkToFit="1"/>
    </xf>
    <xf numFmtId="0" fontId="8" fillId="0" borderId="45" xfId="2" applyFont="1" applyBorder="1" applyAlignment="1">
      <alignment horizontal="left" vertical="center" wrapText="1"/>
    </xf>
    <xf numFmtId="0" fontId="8" fillId="0" borderId="62" xfId="2" applyFont="1" applyBorder="1" applyAlignment="1">
      <alignment horizontal="left" vertical="center" wrapText="1"/>
    </xf>
    <xf numFmtId="0" fontId="8" fillId="0" borderId="63" xfId="2" applyFont="1" applyBorder="1" applyAlignment="1">
      <alignment horizontal="left" vertical="center" wrapText="1"/>
    </xf>
    <xf numFmtId="0" fontId="57" fillId="0" borderId="0" xfId="2" applyFont="1" applyAlignment="1">
      <alignment horizontal="center" vertical="center"/>
    </xf>
    <xf numFmtId="0" fontId="8" fillId="0" borderId="10" xfId="2" applyFont="1" applyBorder="1" applyAlignment="1">
      <alignment vertical="center" shrinkToFit="1"/>
    </xf>
    <xf numFmtId="0" fontId="58" fillId="0" borderId="0" xfId="2" applyFont="1">
      <alignment vertical="center"/>
    </xf>
    <xf numFmtId="0" fontId="8" fillId="0" borderId="10" xfId="2" applyFont="1" applyBorder="1">
      <alignment vertical="center"/>
    </xf>
    <xf numFmtId="0" fontId="58" fillId="0" borderId="0" xfId="2" applyFont="1" applyAlignment="1">
      <alignment vertical="center" wrapText="1"/>
    </xf>
    <xf numFmtId="184" fontId="28" fillId="0" borderId="0" xfId="1" applyNumberFormat="1" applyFont="1" applyAlignment="1">
      <alignment horizontal="left" vertical="center" shrinkToFit="1"/>
    </xf>
    <xf numFmtId="185" fontId="28" fillId="0" borderId="0" xfId="1" applyNumberFormat="1" applyFont="1" applyAlignment="1">
      <alignment horizontal="left" vertical="center"/>
    </xf>
    <xf numFmtId="0" fontId="28" fillId="0" borderId="15" xfId="1" applyFont="1" applyBorder="1" applyAlignment="1">
      <alignment horizontal="center" vertical="center"/>
    </xf>
    <xf numFmtId="0" fontId="28" fillId="0" borderId="15" xfId="1" applyFont="1" applyBorder="1" applyAlignment="1">
      <alignment vertical="center"/>
    </xf>
    <xf numFmtId="0" fontId="28" fillId="0" borderId="3" xfId="1" applyFont="1" applyBorder="1" applyAlignment="1">
      <alignment vertical="center"/>
    </xf>
    <xf numFmtId="0" fontId="28" fillId="0" borderId="6" xfId="1" applyFont="1" applyBorder="1" applyAlignment="1">
      <alignment vertical="center"/>
    </xf>
    <xf numFmtId="0" fontId="28" fillId="0" borderId="6" xfId="1" applyFont="1" applyBorder="1" applyAlignment="1">
      <alignment vertical="center" wrapText="1"/>
    </xf>
    <xf numFmtId="0" fontId="28" fillId="0" borderId="0" xfId="1" applyFont="1" applyAlignment="1">
      <alignment vertical="center"/>
    </xf>
    <xf numFmtId="0" fontId="28" fillId="0" borderId="0" xfId="1" applyFont="1" applyAlignment="1">
      <alignment horizontal="center" vertical="center"/>
    </xf>
    <xf numFmtId="0" fontId="28" fillId="0" borderId="0" xfId="1" applyFont="1" applyAlignment="1">
      <alignment horizontal="left" vertical="center"/>
    </xf>
    <xf numFmtId="182" fontId="46" fillId="0" borderId="3" xfId="1" applyNumberFormat="1" applyFont="1" applyBorder="1" applyAlignment="1">
      <alignment horizontal="center" vertical="center"/>
    </xf>
    <xf numFmtId="182" fontId="46" fillId="0" borderId="6" xfId="1" applyNumberFormat="1" applyFont="1" applyBorder="1" applyAlignment="1">
      <alignment horizontal="center" vertical="center"/>
    </xf>
    <xf numFmtId="182" fontId="46" fillId="0" borderId="4" xfId="1" applyNumberFormat="1" applyFont="1" applyBorder="1" applyAlignment="1">
      <alignment horizontal="center" vertical="center"/>
    </xf>
    <xf numFmtId="0" fontId="37" fillId="0" borderId="0" xfId="1" applyFont="1" applyAlignment="1">
      <alignment horizontal="center" vertical="center"/>
    </xf>
    <xf numFmtId="182" fontId="28" fillId="0" borderId="0" xfId="1" applyNumberFormat="1" applyFont="1" applyAlignment="1">
      <alignment horizontal="right" vertical="center"/>
    </xf>
    <xf numFmtId="0" fontId="17" fillId="0" borderId="0" xfId="1" applyFont="1" applyAlignment="1">
      <alignment horizontal="center" vertical="center"/>
    </xf>
    <xf numFmtId="0" fontId="17" fillId="0" borderId="0" xfId="1" applyFont="1" applyAlignment="1">
      <alignment vertical="center" shrinkToFit="1"/>
    </xf>
    <xf numFmtId="0" fontId="17" fillId="0" borderId="10" xfId="1" applyFont="1" applyBorder="1" applyAlignment="1">
      <alignment horizontal="center" vertical="center"/>
    </xf>
    <xf numFmtId="182" fontId="17" fillId="0" borderId="0" xfId="1" applyNumberFormat="1" applyFont="1" applyAlignment="1">
      <alignment horizontal="right" vertical="center"/>
    </xf>
    <xf numFmtId="0" fontId="17" fillId="0" borderId="0" xfId="1" applyFont="1" applyAlignment="1">
      <alignment vertical="center" wrapText="1"/>
    </xf>
    <xf numFmtId="0" fontId="17" fillId="0" borderId="0" xfId="1" applyFont="1" applyAlignment="1">
      <alignment vertical="center"/>
    </xf>
    <xf numFmtId="0" fontId="44" fillId="0" borderId="0" xfId="1" applyFont="1" applyAlignment="1">
      <alignment horizontal="left" vertical="center" shrinkToFit="1"/>
    </xf>
    <xf numFmtId="0" fontId="28" fillId="0" borderId="0" xfId="1" applyFont="1" applyAlignment="1">
      <alignment vertical="center" wrapText="1"/>
    </xf>
    <xf numFmtId="186" fontId="10" fillId="0" borderId="0" xfId="0" applyNumberFormat="1" applyFont="1" applyAlignment="1">
      <alignment horizontal="distributed" vertical="distributed" indent="1"/>
    </xf>
    <xf numFmtId="0" fontId="39" fillId="0" borderId="0" xfId="0" applyFont="1" applyAlignment="1">
      <alignment horizontal="left" vertical="top" wrapText="1"/>
    </xf>
    <xf numFmtId="0" fontId="40"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shrinkToFit="1"/>
    </xf>
    <xf numFmtId="0" fontId="10" fillId="0" borderId="0" xfId="0" applyFont="1" applyAlignment="1">
      <alignment horizontal="distributed" vertical="distributed" indent="1"/>
    </xf>
    <xf numFmtId="0" fontId="6" fillId="0" borderId="0" xfId="0" applyFont="1" applyAlignment="1">
      <alignment horizontal="distributed" vertical="distributed" indent="1"/>
    </xf>
    <xf numFmtId="0" fontId="3" fillId="0" borderId="10" xfId="0" applyFont="1" applyBorder="1" applyAlignment="1">
      <alignment horizontal="center" shrinkToFit="1"/>
    </xf>
  </cellXfs>
  <cellStyles count="6">
    <cellStyle name="ハイパーリンク" xfId="3" builtinId="8"/>
    <cellStyle name="桁区切り 3" xfId="4" xr:uid="{00000000-0005-0000-0000-000001000000}"/>
    <cellStyle name="標準" xfId="0" builtinId="0"/>
    <cellStyle name="標準 2" xfId="1" xr:uid="{00000000-0005-0000-0000-000003000000}"/>
    <cellStyle name="標準 4" xfId="5" xr:uid="{00000000-0005-0000-0000-000004000000}"/>
    <cellStyle name="標準 5" xfId="2" xr:uid="{00000000-0005-0000-0000-000005000000}"/>
  </cellStyles>
  <dxfs count="13">
    <dxf>
      <fill>
        <patternFill>
          <bgColor rgb="FFFFFF00"/>
        </patternFill>
      </fill>
    </dxf>
    <dxf>
      <fill>
        <patternFill>
          <bgColor rgb="FF00FFFF"/>
        </patternFill>
      </fill>
    </dxf>
    <dxf>
      <fill>
        <patternFill>
          <bgColor rgb="FFFFFF00"/>
        </patternFill>
      </fill>
    </dxf>
    <dxf>
      <fill>
        <patternFill>
          <bgColor rgb="FFFFFF00"/>
        </patternFill>
      </fill>
    </dxf>
    <dxf>
      <fill>
        <patternFill>
          <bgColor rgb="FF00FFFF"/>
        </patternFill>
      </fill>
    </dxf>
    <dxf>
      <fill>
        <patternFill>
          <fgColor indexed="64"/>
          <bgColor theme="1"/>
        </patternFill>
      </fill>
    </dxf>
    <dxf>
      <fill>
        <patternFill>
          <bgColor theme="1"/>
        </patternFill>
      </fill>
    </dxf>
    <dxf>
      <fill>
        <patternFill>
          <bgColor theme="1"/>
        </patternFill>
      </fill>
    </dxf>
    <dxf>
      <fill>
        <patternFill>
          <bgColor theme="1"/>
        </patternFill>
      </fill>
    </dxf>
    <dxf>
      <font>
        <color theme="0"/>
      </font>
      <fill>
        <patternFill>
          <bgColor rgb="FFFF0000"/>
        </patternFill>
      </fill>
    </dxf>
    <dxf>
      <fill>
        <patternFill>
          <fgColor rgb="FFFF0000"/>
          <bgColor rgb="FFFF0000"/>
        </patternFill>
      </fill>
    </dxf>
    <dxf>
      <fill>
        <patternFill>
          <bgColor rgb="FFFF0000"/>
        </patternFill>
      </fill>
    </dxf>
    <dxf>
      <fill>
        <patternFill>
          <fgColor rgb="FFFF000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46</xdr:row>
          <xdr:rowOff>57150</xdr:rowOff>
        </xdr:from>
        <xdr:to>
          <xdr:col>4</xdr:col>
          <xdr:colOff>57150</xdr:colOff>
          <xdr:row>48</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85725</xdr:colOff>
      <xdr:row>9</xdr:row>
      <xdr:rowOff>9525</xdr:rowOff>
    </xdr:from>
    <xdr:to>
      <xdr:col>4</xdr:col>
      <xdr:colOff>247651</xdr:colOff>
      <xdr:row>12</xdr:row>
      <xdr:rowOff>161925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552700" y="5943600"/>
          <a:ext cx="161926" cy="666750"/>
        </a:xfrm>
        <a:prstGeom prst="rightBrace">
          <a:avLst>
            <a:gd name="adj1" fmla="val 8333"/>
            <a:gd name="adj2" fmla="val 385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330200</xdr:colOff>
      <xdr:row>25</xdr:row>
      <xdr:rowOff>152400</xdr:rowOff>
    </xdr:from>
    <xdr:to>
      <xdr:col>10</xdr:col>
      <xdr:colOff>714375</xdr:colOff>
      <xdr:row>29</xdr:row>
      <xdr:rowOff>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V="1">
          <a:off x="7140575" y="9039225"/>
          <a:ext cx="384175" cy="5334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Honsya"/>
  <dimension ref="A1:GG89"/>
  <sheetViews>
    <sheetView showGridLines="0" tabSelected="1" zoomScale="80" zoomScaleNormal="80" workbookViewId="0">
      <selection activeCell="E13" sqref="E13:I13"/>
    </sheetView>
  </sheetViews>
  <sheetFormatPr defaultColWidth="5.125" defaultRowHeight="12" x14ac:dyDescent="0.15"/>
  <cols>
    <col min="1" max="1" width="2.5" style="2" customWidth="1"/>
    <col min="2" max="195" width="0.875" style="2" customWidth="1"/>
    <col min="196" max="16384" width="5.125" style="2"/>
  </cols>
  <sheetData>
    <row r="1" spans="1:189" ht="2.1" customHeight="1" x14ac:dyDescent="0.15"/>
    <row r="2" spans="1:189" ht="8.4499999999999993"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2"/>
      <c r="BN2" s="8"/>
      <c r="BO2" s="8"/>
      <c r="BP2" s="8"/>
      <c r="BQ2" s="8"/>
      <c r="BR2" s="8"/>
      <c r="BS2" s="8"/>
      <c r="BT2" s="8"/>
      <c r="BU2" s="8"/>
      <c r="BV2" s="8"/>
      <c r="BW2" s="8"/>
      <c r="BX2" s="8"/>
      <c r="BY2" s="8"/>
      <c r="BZ2" s="8"/>
      <c r="CA2" s="8"/>
      <c r="CB2" s="8"/>
      <c r="CC2" s="8"/>
      <c r="CD2" s="8"/>
      <c r="CE2" s="8"/>
      <c r="CF2" s="8"/>
      <c r="CG2" s="8"/>
      <c r="CH2" s="13"/>
      <c r="CI2" s="13"/>
      <c r="CJ2" s="13"/>
      <c r="CK2" s="13"/>
      <c r="CL2" s="13"/>
      <c r="CM2" s="13"/>
      <c r="CN2" s="8"/>
      <c r="CO2" s="8"/>
      <c r="CP2" s="8"/>
      <c r="CQ2" s="13"/>
      <c r="CR2" s="13"/>
      <c r="CS2" s="13"/>
      <c r="CT2" s="13"/>
      <c r="CU2" s="13"/>
      <c r="CV2" s="13"/>
      <c r="CW2" s="13"/>
      <c r="CX2" s="13"/>
      <c r="CY2" s="13"/>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row>
    <row r="3" spans="1:189" ht="20.100000000000001" customHeight="1" x14ac:dyDescent="0.15">
      <c r="A3" s="8"/>
      <c r="B3" s="282" t="s">
        <v>778</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row>
    <row r="4" spans="1:189" ht="8.4499999999999993"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row>
    <row r="5" spans="1:189" ht="17.100000000000001" customHeight="1" x14ac:dyDescent="0.15">
      <c r="A5" s="14"/>
      <c r="B5" s="31"/>
      <c r="C5" s="31" t="s">
        <v>779</v>
      </c>
      <c r="D5" s="31"/>
      <c r="E5" s="31"/>
      <c r="F5" s="31"/>
      <c r="G5" s="31"/>
      <c r="H5" s="31"/>
      <c r="I5" s="31"/>
      <c r="J5" s="31"/>
      <c r="K5" s="31"/>
      <c r="L5" s="31"/>
      <c r="M5" s="31"/>
      <c r="N5" s="31"/>
      <c r="O5" s="31"/>
      <c r="P5" s="31"/>
      <c r="Q5" s="31"/>
      <c r="R5" s="31"/>
      <c r="S5" s="31"/>
      <c r="T5" s="31"/>
      <c r="U5" s="31"/>
      <c r="V5" s="31"/>
      <c r="W5" s="32"/>
      <c r="X5" s="283" t="s">
        <v>747</v>
      </c>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14" t="s">
        <v>67</v>
      </c>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row>
    <row r="6" spans="1:189" ht="17.100000000000001" customHeight="1" x14ac:dyDescent="0.15">
      <c r="A6" s="14"/>
      <c r="B6" s="14"/>
      <c r="C6" s="14" t="s">
        <v>34</v>
      </c>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row>
    <row r="7" spans="1:189" ht="5.4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row>
    <row r="8" spans="1:189" ht="17.100000000000001" customHeight="1" x14ac:dyDescent="0.15">
      <c r="A8" s="8"/>
      <c r="B8" s="8"/>
      <c r="C8" s="8"/>
      <c r="D8" s="14"/>
      <c r="E8" s="284" t="s">
        <v>35</v>
      </c>
      <c r="F8" s="284"/>
      <c r="G8" s="284"/>
      <c r="H8" s="284"/>
      <c r="I8" s="284"/>
      <c r="J8" s="284"/>
      <c r="K8" s="284"/>
      <c r="L8" s="284"/>
      <c r="M8" s="285"/>
      <c r="N8" s="286"/>
      <c r="O8" s="286"/>
      <c r="P8" s="286"/>
      <c r="Q8" s="287"/>
      <c r="R8" s="284" t="s">
        <v>4</v>
      </c>
      <c r="S8" s="284"/>
      <c r="T8" s="284"/>
      <c r="U8" s="284"/>
      <c r="V8" s="285"/>
      <c r="W8" s="286"/>
      <c r="X8" s="286"/>
      <c r="Y8" s="286"/>
      <c r="Z8" s="287"/>
      <c r="AA8" s="284" t="s">
        <v>28</v>
      </c>
      <c r="AB8" s="284"/>
      <c r="AC8" s="284"/>
      <c r="AD8" s="284"/>
      <c r="AE8" s="284"/>
      <c r="AF8" s="285"/>
      <c r="AG8" s="286"/>
      <c r="AH8" s="286"/>
      <c r="AI8" s="286"/>
      <c r="AJ8" s="287"/>
      <c r="AK8" s="284" t="s">
        <v>32</v>
      </c>
      <c r="AL8" s="284"/>
      <c r="AM8" s="284"/>
      <c r="AN8" s="284"/>
      <c r="AO8" s="284"/>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row>
    <row r="9" spans="1:189" ht="9" customHeight="1" x14ac:dyDescent="0.1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row>
    <row r="10" spans="1:189" ht="15" customHeight="1" x14ac:dyDescent="0.15">
      <c r="A10" s="8"/>
      <c r="B10" s="8"/>
      <c r="C10" s="8"/>
      <c r="D10" s="8"/>
      <c r="E10" s="8"/>
      <c r="F10" s="8"/>
      <c r="G10" s="8"/>
      <c r="H10" s="8"/>
      <c r="I10" s="8"/>
      <c r="J10" s="8"/>
      <c r="K10" s="8"/>
      <c r="L10" s="8"/>
      <c r="M10" s="8"/>
      <c r="N10" s="8"/>
      <c r="O10" s="8"/>
      <c r="P10" s="8"/>
      <c r="Q10" s="283" t="s">
        <v>748</v>
      </c>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8"/>
      <c r="AT10" s="8"/>
      <c r="AU10" s="15" t="s">
        <v>68</v>
      </c>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16"/>
      <c r="DN10" s="17"/>
      <c r="DO10" s="17"/>
      <c r="DP10" s="17"/>
      <c r="DQ10" s="16"/>
      <c r="DR10" s="17"/>
      <c r="DS10" s="17"/>
      <c r="DT10" s="17"/>
      <c r="DU10" s="1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row>
    <row r="11" spans="1:189" ht="15" customHeight="1" x14ac:dyDescent="0.15">
      <c r="A11" s="8"/>
      <c r="B11" s="8"/>
      <c r="C11" s="8"/>
      <c r="D11" s="8"/>
      <c r="E11" s="8"/>
      <c r="F11" s="8"/>
      <c r="G11" s="8"/>
      <c r="H11" s="8"/>
      <c r="I11" s="8"/>
      <c r="J11" s="8"/>
      <c r="K11" s="8"/>
      <c r="L11" s="8"/>
      <c r="M11" s="8"/>
      <c r="N11" s="8"/>
      <c r="O11" s="8"/>
      <c r="P11" s="8"/>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8"/>
      <c r="AT11" s="8"/>
      <c r="AU11" s="15"/>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16"/>
      <c r="DN11" s="17"/>
      <c r="DO11" s="17"/>
      <c r="DP11" s="17"/>
      <c r="DQ11" s="16"/>
      <c r="DR11" s="17"/>
      <c r="DS11" s="17"/>
      <c r="DT11" s="17"/>
      <c r="DU11" s="1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row>
    <row r="12" spans="1:189" ht="19.5" customHeight="1" x14ac:dyDescent="0.15">
      <c r="A12" s="8"/>
      <c r="B12" s="306" t="s">
        <v>2</v>
      </c>
      <c r="C12" s="307"/>
      <c r="D12" s="307"/>
      <c r="E12" s="301"/>
      <c r="F12" s="302"/>
      <c r="G12" s="302"/>
      <c r="H12" s="302"/>
      <c r="I12" s="303"/>
      <c r="J12" s="304" t="s">
        <v>29</v>
      </c>
      <c r="K12" s="304"/>
      <c r="L12" s="304"/>
      <c r="M12" s="304"/>
      <c r="N12" s="304"/>
      <c r="O12" s="304"/>
      <c r="P12" s="305"/>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8"/>
      <c r="AT12" s="8"/>
      <c r="AU12" s="15"/>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16"/>
      <c r="DN12" s="17"/>
      <c r="DO12" s="17"/>
      <c r="DP12" s="17"/>
      <c r="DQ12" s="16"/>
      <c r="DR12" s="17"/>
      <c r="DS12" s="17"/>
      <c r="DT12" s="17"/>
      <c r="DU12" s="1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row>
    <row r="13" spans="1:189" ht="19.5" customHeight="1" x14ac:dyDescent="0.15">
      <c r="A13" s="8"/>
      <c r="B13" s="10"/>
      <c r="C13" s="11"/>
      <c r="D13" s="11"/>
      <c r="E13" s="301"/>
      <c r="F13" s="302"/>
      <c r="G13" s="302"/>
      <c r="H13" s="302"/>
      <c r="I13" s="303"/>
      <c r="J13" s="304" t="s">
        <v>33</v>
      </c>
      <c r="K13" s="304"/>
      <c r="L13" s="304"/>
      <c r="M13" s="304"/>
      <c r="N13" s="304"/>
      <c r="O13" s="304"/>
      <c r="P13" s="305"/>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8"/>
      <c r="AT13" s="8"/>
      <c r="AU13" s="15"/>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16"/>
      <c r="DN13" s="17"/>
      <c r="DO13" s="17"/>
      <c r="DP13" s="17"/>
      <c r="DQ13" s="16"/>
      <c r="DR13" s="17"/>
      <c r="DS13" s="17"/>
      <c r="DT13" s="17"/>
      <c r="DU13" s="1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row>
    <row r="14" spans="1:189" ht="12.9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19"/>
      <c r="AJ14" s="8"/>
      <c r="AK14" s="2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row>
    <row r="15" spans="1:189" ht="12.4" customHeight="1" x14ac:dyDescent="0.15">
      <c r="A15" s="8"/>
      <c r="B15" s="288" t="s">
        <v>749</v>
      </c>
      <c r="C15" s="289"/>
      <c r="D15" s="290"/>
      <c r="E15" s="21"/>
      <c r="F15" s="294" t="s">
        <v>37</v>
      </c>
      <c r="G15" s="294"/>
      <c r="H15" s="294"/>
      <c r="I15" s="294"/>
      <c r="J15" s="294"/>
      <c r="K15" s="294"/>
      <c r="L15" s="294"/>
      <c r="M15" s="294"/>
      <c r="N15" s="294"/>
      <c r="O15" s="294"/>
      <c r="P15" s="294"/>
      <c r="Q15" s="294"/>
      <c r="R15" s="294"/>
      <c r="S15" s="294"/>
      <c r="T15" s="294"/>
      <c r="U15" s="294"/>
      <c r="V15" s="294"/>
      <c r="W15" s="8"/>
      <c r="X15" s="8"/>
      <c r="Y15" s="8"/>
      <c r="Z15" s="295"/>
      <c r="AA15" s="296"/>
      <c r="AB15" s="296"/>
      <c r="AC15" s="296"/>
      <c r="AD15" s="296"/>
      <c r="AE15" s="296"/>
      <c r="AF15" s="296"/>
      <c r="AG15" s="296"/>
      <c r="AH15" s="297"/>
      <c r="AI15" s="1"/>
      <c r="AJ15" s="30"/>
      <c r="AK15" s="30"/>
      <c r="AL15" s="1"/>
      <c r="AM15" s="295"/>
      <c r="AN15" s="296"/>
      <c r="AO15" s="296"/>
      <c r="AP15" s="296"/>
      <c r="AQ15" s="296"/>
      <c r="AR15" s="296"/>
      <c r="AS15" s="296"/>
      <c r="AT15" s="296"/>
      <c r="AU15" s="296"/>
      <c r="AV15" s="296"/>
      <c r="AW15" s="296"/>
      <c r="AX15" s="297"/>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row>
    <row r="16" spans="1:189" ht="12.4" customHeight="1" x14ac:dyDescent="0.15">
      <c r="A16" s="8"/>
      <c r="B16" s="291"/>
      <c r="C16" s="292"/>
      <c r="D16" s="293"/>
      <c r="E16" s="21"/>
      <c r="F16" s="294"/>
      <c r="G16" s="294"/>
      <c r="H16" s="294"/>
      <c r="I16" s="294"/>
      <c r="J16" s="294"/>
      <c r="K16" s="294"/>
      <c r="L16" s="294"/>
      <c r="M16" s="294"/>
      <c r="N16" s="294"/>
      <c r="O16" s="294"/>
      <c r="P16" s="294"/>
      <c r="Q16" s="294"/>
      <c r="R16" s="294"/>
      <c r="S16" s="294"/>
      <c r="T16" s="294"/>
      <c r="U16" s="294"/>
      <c r="V16" s="294"/>
      <c r="W16" s="8"/>
      <c r="X16" s="8"/>
      <c r="Y16" s="8"/>
      <c r="Z16" s="298"/>
      <c r="AA16" s="299"/>
      <c r="AB16" s="299"/>
      <c r="AC16" s="299"/>
      <c r="AD16" s="299"/>
      <c r="AE16" s="299"/>
      <c r="AF16" s="299"/>
      <c r="AG16" s="299"/>
      <c r="AH16" s="300"/>
      <c r="AI16" s="1"/>
      <c r="AJ16" s="1"/>
      <c r="AK16" s="1"/>
      <c r="AL16" s="1"/>
      <c r="AM16" s="298"/>
      <c r="AN16" s="299"/>
      <c r="AO16" s="299"/>
      <c r="AP16" s="299"/>
      <c r="AQ16" s="299"/>
      <c r="AR16" s="299"/>
      <c r="AS16" s="299"/>
      <c r="AT16" s="299"/>
      <c r="AU16" s="299"/>
      <c r="AV16" s="299"/>
      <c r="AW16" s="299"/>
      <c r="AX16" s="300"/>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row>
    <row r="17" spans="1:189" ht="6.6" customHeight="1" x14ac:dyDescent="0.15">
      <c r="A17" s="8"/>
      <c r="B17" s="22"/>
      <c r="C17" s="22"/>
      <c r="D17" s="23"/>
      <c r="E17" s="24"/>
      <c r="F17" s="24"/>
      <c r="G17" s="24"/>
      <c r="H17" s="24"/>
      <c r="I17" s="24"/>
      <c r="J17" s="24"/>
      <c r="K17" s="24"/>
      <c r="L17" s="24"/>
      <c r="M17" s="24"/>
      <c r="N17" s="24"/>
      <c r="O17" s="24"/>
      <c r="P17" s="24"/>
      <c r="Q17" s="24"/>
      <c r="R17" s="24"/>
      <c r="S17" s="24"/>
      <c r="T17" s="24"/>
      <c r="U17" s="24"/>
      <c r="V17" s="24"/>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row>
    <row r="18" spans="1:189" ht="12" customHeight="1" x14ac:dyDescent="0.15">
      <c r="A18" s="8"/>
      <c r="B18" s="22"/>
      <c r="C18" s="22"/>
      <c r="D18" s="23"/>
      <c r="E18" s="21"/>
      <c r="F18" s="24"/>
      <c r="G18" s="21"/>
      <c r="H18" s="24"/>
      <c r="I18" s="21"/>
      <c r="J18" s="24"/>
      <c r="K18" s="21"/>
      <c r="L18" s="24"/>
      <c r="M18" s="21"/>
      <c r="N18" s="24"/>
      <c r="O18" s="24"/>
      <c r="P18" s="24"/>
      <c r="Q18" s="24"/>
      <c r="R18" s="24"/>
      <c r="S18" s="24"/>
      <c r="T18" s="24"/>
      <c r="U18" s="24"/>
      <c r="V18" s="24"/>
      <c r="W18" s="8"/>
      <c r="X18" s="8"/>
      <c r="Y18" s="8"/>
      <c r="Z18" s="319" t="s">
        <v>6</v>
      </c>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t="s">
        <v>38</v>
      </c>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t="s">
        <v>755</v>
      </c>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9"/>
      <c r="FK18" s="319"/>
      <c r="FL18" s="319"/>
      <c r="FM18" s="319"/>
      <c r="FN18" s="319"/>
      <c r="FO18" s="319"/>
      <c r="FP18" s="319"/>
      <c r="FQ18" s="319"/>
      <c r="FR18" s="319"/>
      <c r="FS18" s="319"/>
      <c r="FT18" s="319"/>
      <c r="FU18" s="319"/>
      <c r="FV18" s="319"/>
      <c r="FW18" s="319"/>
      <c r="FX18" s="319"/>
      <c r="FY18" s="319"/>
      <c r="FZ18" s="319"/>
      <c r="GA18" s="319"/>
      <c r="GB18" s="319"/>
      <c r="GC18" s="319"/>
      <c r="GD18" s="319"/>
      <c r="GE18" s="8"/>
      <c r="GF18" s="8"/>
      <c r="GG18" s="8"/>
    </row>
    <row r="19" spans="1:189" ht="12.4" customHeight="1" x14ac:dyDescent="0.15">
      <c r="A19" s="8"/>
      <c r="B19" s="288" t="s">
        <v>633</v>
      </c>
      <c r="C19" s="289"/>
      <c r="D19" s="290"/>
      <c r="E19" s="21"/>
      <c r="F19" s="294" t="s">
        <v>40</v>
      </c>
      <c r="G19" s="294"/>
      <c r="H19" s="294"/>
      <c r="I19" s="294"/>
      <c r="J19" s="294"/>
      <c r="K19" s="294"/>
      <c r="L19" s="294"/>
      <c r="M19" s="294"/>
      <c r="N19" s="294"/>
      <c r="O19" s="294"/>
      <c r="P19" s="294"/>
      <c r="Q19" s="294"/>
      <c r="R19" s="294"/>
      <c r="S19" s="294"/>
      <c r="T19" s="294"/>
      <c r="U19" s="294"/>
      <c r="V19" s="294"/>
      <c r="W19" s="8"/>
      <c r="X19" s="8"/>
      <c r="Y19" s="8"/>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1"/>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3"/>
      <c r="BZ19" s="313"/>
      <c r="CA19" s="314"/>
      <c r="CB19" s="314"/>
      <c r="CC19" s="314"/>
      <c r="CD19" s="314"/>
      <c r="CE19" s="314"/>
      <c r="CF19" s="314"/>
      <c r="CG19" s="314"/>
      <c r="CH19" s="314"/>
      <c r="CI19" s="314"/>
      <c r="CJ19" s="314"/>
      <c r="CK19" s="314"/>
      <c r="CL19" s="314"/>
      <c r="CM19" s="314"/>
      <c r="CN19" s="314"/>
      <c r="CO19" s="314"/>
      <c r="CP19" s="314"/>
      <c r="CQ19" s="314"/>
      <c r="CR19" s="314"/>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c r="DV19" s="314"/>
      <c r="DW19" s="314"/>
      <c r="DX19" s="314"/>
      <c r="DY19" s="314"/>
      <c r="DZ19" s="314"/>
      <c r="EA19" s="314"/>
      <c r="EB19" s="314"/>
      <c r="EC19" s="314"/>
      <c r="ED19" s="314"/>
      <c r="EE19" s="314"/>
      <c r="EF19" s="314"/>
      <c r="EG19" s="314"/>
      <c r="EH19" s="314"/>
      <c r="EI19" s="314"/>
      <c r="EJ19" s="314"/>
      <c r="EK19" s="314"/>
      <c r="EL19" s="314"/>
      <c r="EM19" s="314"/>
      <c r="EN19" s="314"/>
      <c r="EO19" s="314"/>
      <c r="EP19" s="314"/>
      <c r="EQ19" s="314"/>
      <c r="ER19" s="314"/>
      <c r="ES19" s="314"/>
      <c r="ET19" s="314"/>
      <c r="EU19" s="314"/>
      <c r="EV19" s="314"/>
      <c r="EW19" s="314"/>
      <c r="EX19" s="314"/>
      <c r="EY19" s="314"/>
      <c r="EZ19" s="314"/>
      <c r="FA19" s="314"/>
      <c r="FB19" s="314"/>
      <c r="FC19" s="314"/>
      <c r="FD19" s="314"/>
      <c r="FE19" s="314"/>
      <c r="FF19" s="314"/>
      <c r="FG19" s="314"/>
      <c r="FH19" s="314"/>
      <c r="FI19" s="314"/>
      <c r="FJ19" s="314"/>
      <c r="FK19" s="314"/>
      <c r="FL19" s="314"/>
      <c r="FM19" s="314"/>
      <c r="FN19" s="314"/>
      <c r="FO19" s="314"/>
      <c r="FP19" s="314"/>
      <c r="FQ19" s="314"/>
      <c r="FR19" s="314"/>
      <c r="FS19" s="314"/>
      <c r="FT19" s="314"/>
      <c r="FU19" s="314"/>
      <c r="FV19" s="314"/>
      <c r="FW19" s="314"/>
      <c r="FX19" s="314"/>
      <c r="FY19" s="314"/>
      <c r="FZ19" s="314"/>
      <c r="GA19" s="314"/>
      <c r="GB19" s="314"/>
      <c r="GC19" s="314"/>
      <c r="GD19" s="315"/>
      <c r="GE19" s="8"/>
      <c r="GF19" s="8"/>
      <c r="GG19" s="8"/>
    </row>
    <row r="20" spans="1:189" ht="12.4" customHeight="1" x14ac:dyDescent="0.15">
      <c r="A20" s="8"/>
      <c r="B20" s="291"/>
      <c r="C20" s="292"/>
      <c r="D20" s="293"/>
      <c r="E20" s="24"/>
      <c r="F20" s="294"/>
      <c r="G20" s="294"/>
      <c r="H20" s="294"/>
      <c r="I20" s="294"/>
      <c r="J20" s="294"/>
      <c r="K20" s="294"/>
      <c r="L20" s="294"/>
      <c r="M20" s="294"/>
      <c r="N20" s="294"/>
      <c r="O20" s="294"/>
      <c r="P20" s="294"/>
      <c r="Q20" s="294"/>
      <c r="R20" s="294"/>
      <c r="S20" s="294"/>
      <c r="T20" s="294"/>
      <c r="U20" s="294"/>
      <c r="V20" s="294"/>
      <c r="W20" s="8"/>
      <c r="X20" s="8"/>
      <c r="Y20" s="8"/>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4"/>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6"/>
      <c r="BZ20" s="316"/>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c r="EU20" s="317"/>
      <c r="EV20" s="317"/>
      <c r="EW20" s="317"/>
      <c r="EX20" s="317"/>
      <c r="EY20" s="317"/>
      <c r="EZ20" s="317"/>
      <c r="FA20" s="317"/>
      <c r="FB20" s="317"/>
      <c r="FC20" s="317"/>
      <c r="FD20" s="317"/>
      <c r="FE20" s="317"/>
      <c r="FF20" s="317"/>
      <c r="FG20" s="317"/>
      <c r="FH20" s="317"/>
      <c r="FI20" s="317"/>
      <c r="FJ20" s="317"/>
      <c r="FK20" s="317"/>
      <c r="FL20" s="317"/>
      <c r="FM20" s="317"/>
      <c r="FN20" s="317"/>
      <c r="FO20" s="317"/>
      <c r="FP20" s="317"/>
      <c r="FQ20" s="317"/>
      <c r="FR20" s="317"/>
      <c r="FS20" s="317"/>
      <c r="FT20" s="317"/>
      <c r="FU20" s="317"/>
      <c r="FV20" s="317"/>
      <c r="FW20" s="317"/>
      <c r="FX20" s="317"/>
      <c r="FY20" s="317"/>
      <c r="FZ20" s="317"/>
      <c r="GA20" s="317"/>
      <c r="GB20" s="317"/>
      <c r="GC20" s="317"/>
      <c r="GD20" s="318"/>
      <c r="GE20" s="8"/>
      <c r="GF20" s="8"/>
      <c r="GG20" s="8"/>
    </row>
    <row r="21" spans="1:189" ht="12.4" customHeight="1" x14ac:dyDescent="0.15">
      <c r="A21" s="8"/>
      <c r="B21" s="23"/>
      <c r="C21" s="23"/>
      <c r="D21" s="23"/>
      <c r="E21" s="24"/>
      <c r="F21" s="24"/>
      <c r="G21" s="24"/>
      <c r="H21" s="24"/>
      <c r="I21" s="24"/>
      <c r="J21" s="24"/>
      <c r="K21" s="24"/>
      <c r="L21" s="24"/>
      <c r="M21" s="24"/>
      <c r="N21" s="24"/>
      <c r="O21" s="24"/>
      <c r="P21" s="24"/>
      <c r="Q21" s="24"/>
      <c r="R21" s="24"/>
      <c r="S21" s="24"/>
      <c r="T21" s="24"/>
      <c r="U21" s="24"/>
      <c r="V21" s="24"/>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row>
    <row r="22" spans="1:189" ht="20.100000000000001" customHeight="1" x14ac:dyDescent="0.15">
      <c r="A22" s="8"/>
      <c r="B22" s="9"/>
      <c r="C22" s="9"/>
      <c r="D22" s="8"/>
      <c r="E22" s="25"/>
      <c r="F22" s="308" t="s">
        <v>11</v>
      </c>
      <c r="G22" s="308"/>
      <c r="H22" s="308"/>
      <c r="I22" s="308"/>
      <c r="J22" s="308"/>
      <c r="K22" s="308"/>
      <c r="L22" s="308"/>
      <c r="M22" s="308"/>
      <c r="N22" s="308"/>
      <c r="O22" s="308"/>
      <c r="P22" s="308"/>
      <c r="Q22" s="308"/>
      <c r="R22" s="308"/>
      <c r="S22" s="308"/>
      <c r="T22" s="308"/>
      <c r="U22" s="308"/>
      <c r="V22" s="308"/>
      <c r="W22" s="8"/>
      <c r="X22" s="8"/>
      <c r="Y22" s="8"/>
      <c r="Z22" s="309"/>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1"/>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row>
    <row r="23" spans="1:189" ht="2.1" customHeight="1" x14ac:dyDescent="0.15">
      <c r="A23" s="8"/>
      <c r="B23" s="9"/>
      <c r="C23" s="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row>
    <row r="24" spans="1:189" ht="12.4" customHeight="1" x14ac:dyDescent="0.15">
      <c r="A24" s="8"/>
      <c r="B24" s="288" t="s">
        <v>30</v>
      </c>
      <c r="C24" s="289"/>
      <c r="D24" s="290"/>
      <c r="E24" s="21"/>
      <c r="F24" s="294" t="s">
        <v>42</v>
      </c>
      <c r="G24" s="294"/>
      <c r="H24" s="294"/>
      <c r="I24" s="294"/>
      <c r="J24" s="294"/>
      <c r="K24" s="294"/>
      <c r="L24" s="294"/>
      <c r="M24" s="294"/>
      <c r="N24" s="294"/>
      <c r="O24" s="294"/>
      <c r="P24" s="294"/>
      <c r="Q24" s="294"/>
      <c r="R24" s="294"/>
      <c r="S24" s="294"/>
      <c r="T24" s="294"/>
      <c r="U24" s="294"/>
      <c r="V24" s="294"/>
      <c r="W24" s="8"/>
      <c r="X24" s="312"/>
      <c r="Y24" s="312"/>
      <c r="Z24" s="313"/>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4"/>
      <c r="CT24" s="314"/>
      <c r="CU24" s="314"/>
      <c r="CV24" s="314"/>
      <c r="CW24" s="314"/>
      <c r="CX24" s="314"/>
      <c r="CY24" s="314"/>
      <c r="CZ24" s="314"/>
      <c r="DA24" s="314"/>
      <c r="DB24" s="314"/>
      <c r="DC24" s="314"/>
      <c r="DD24" s="314"/>
      <c r="DE24" s="314"/>
      <c r="DF24" s="314"/>
      <c r="DG24" s="314"/>
      <c r="DH24" s="314"/>
      <c r="DI24" s="314"/>
      <c r="DJ24" s="314"/>
      <c r="DK24" s="314"/>
      <c r="DL24" s="315"/>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row>
    <row r="25" spans="1:189" ht="12.4" customHeight="1" x14ac:dyDescent="0.15">
      <c r="A25" s="8"/>
      <c r="B25" s="291"/>
      <c r="C25" s="292"/>
      <c r="D25" s="293"/>
      <c r="E25" s="24"/>
      <c r="F25" s="294"/>
      <c r="G25" s="294"/>
      <c r="H25" s="294"/>
      <c r="I25" s="294"/>
      <c r="J25" s="294"/>
      <c r="K25" s="294"/>
      <c r="L25" s="294"/>
      <c r="M25" s="294"/>
      <c r="N25" s="294"/>
      <c r="O25" s="294"/>
      <c r="P25" s="294"/>
      <c r="Q25" s="294"/>
      <c r="R25" s="294"/>
      <c r="S25" s="294"/>
      <c r="T25" s="294"/>
      <c r="U25" s="294"/>
      <c r="V25" s="294"/>
      <c r="W25" s="8"/>
      <c r="X25" s="312"/>
      <c r="Y25" s="312"/>
      <c r="Z25" s="316"/>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row>
    <row r="26" spans="1:189" ht="12.4" customHeight="1" x14ac:dyDescent="0.15">
      <c r="A26" s="8"/>
      <c r="B26" s="23"/>
      <c r="C26" s="23"/>
      <c r="D26" s="23"/>
      <c r="E26" s="24"/>
      <c r="F26" s="24"/>
      <c r="G26" s="24"/>
      <c r="H26" s="24"/>
      <c r="I26" s="24"/>
      <c r="J26" s="24"/>
      <c r="K26" s="24"/>
      <c r="L26" s="24"/>
      <c r="M26" s="24"/>
      <c r="N26" s="24"/>
      <c r="O26" s="24"/>
      <c r="P26" s="24"/>
      <c r="Q26" s="24"/>
      <c r="R26" s="24"/>
      <c r="S26" s="24"/>
      <c r="T26" s="24"/>
      <c r="U26" s="24"/>
      <c r="V26" s="24"/>
      <c r="W26" s="8"/>
      <c r="X26" s="8"/>
      <c r="Y26" s="8"/>
      <c r="Z26" s="8"/>
      <c r="AA26" s="8"/>
      <c r="AB26" s="8"/>
      <c r="AC26" s="8"/>
      <c r="AD26" s="8"/>
      <c r="AE26" s="8"/>
      <c r="AF26" s="8"/>
      <c r="AG26" s="8"/>
      <c r="AH26" s="8"/>
      <c r="AI26" s="19"/>
      <c r="AJ26" s="8"/>
      <c r="AK26" s="20"/>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row>
    <row r="27" spans="1:189" ht="12.4" customHeight="1" x14ac:dyDescent="0.15">
      <c r="A27" s="8"/>
      <c r="B27" s="288" t="s">
        <v>623</v>
      </c>
      <c r="C27" s="289"/>
      <c r="D27" s="290"/>
      <c r="E27" s="21"/>
      <c r="F27" s="294" t="s">
        <v>44</v>
      </c>
      <c r="G27" s="294"/>
      <c r="H27" s="294"/>
      <c r="I27" s="294"/>
      <c r="J27" s="294"/>
      <c r="K27" s="294"/>
      <c r="L27" s="294"/>
      <c r="M27" s="294"/>
      <c r="N27" s="294"/>
      <c r="O27" s="294"/>
      <c r="P27" s="294"/>
      <c r="Q27" s="294"/>
      <c r="R27" s="294"/>
      <c r="S27" s="294"/>
      <c r="T27" s="294"/>
      <c r="U27" s="294"/>
      <c r="V27" s="294"/>
      <c r="W27" s="8"/>
      <c r="X27" s="8"/>
      <c r="Y27" s="8"/>
      <c r="Z27" s="313"/>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5"/>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row>
    <row r="28" spans="1:189" ht="12.4" customHeight="1" x14ac:dyDescent="0.15">
      <c r="A28" s="8"/>
      <c r="B28" s="291"/>
      <c r="C28" s="292"/>
      <c r="D28" s="293"/>
      <c r="E28" s="24"/>
      <c r="F28" s="294"/>
      <c r="G28" s="294"/>
      <c r="H28" s="294"/>
      <c r="I28" s="294"/>
      <c r="J28" s="294"/>
      <c r="K28" s="294"/>
      <c r="L28" s="294"/>
      <c r="M28" s="294"/>
      <c r="N28" s="294"/>
      <c r="O28" s="294"/>
      <c r="P28" s="294"/>
      <c r="Q28" s="294"/>
      <c r="R28" s="294"/>
      <c r="S28" s="294"/>
      <c r="T28" s="294"/>
      <c r="U28" s="294"/>
      <c r="V28" s="294"/>
      <c r="W28" s="8"/>
      <c r="X28" s="8"/>
      <c r="Y28" s="8"/>
      <c r="Z28" s="316"/>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row>
    <row r="29" spans="1:189" ht="12.4" customHeight="1" x14ac:dyDescent="0.15">
      <c r="A29" s="8"/>
      <c r="B29" s="23"/>
      <c r="C29" s="23"/>
      <c r="D29" s="23"/>
      <c r="E29" s="24"/>
      <c r="F29" s="24"/>
      <c r="G29" s="24"/>
      <c r="H29" s="24"/>
      <c r="I29" s="24"/>
      <c r="J29" s="24"/>
      <c r="K29" s="24"/>
      <c r="L29" s="24"/>
      <c r="M29" s="24"/>
      <c r="N29" s="24"/>
      <c r="O29" s="24"/>
      <c r="P29" s="24"/>
      <c r="Q29" s="24"/>
      <c r="R29" s="24"/>
      <c r="S29" s="24"/>
      <c r="T29" s="24"/>
      <c r="U29" s="24"/>
      <c r="V29" s="24"/>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row>
    <row r="30" spans="1:189" s="3" customFormat="1" ht="20.100000000000001" customHeight="1" x14ac:dyDescent="0.15">
      <c r="A30" s="8"/>
      <c r="B30" s="22"/>
      <c r="C30" s="22"/>
      <c r="D30" s="23"/>
      <c r="E30" s="21"/>
      <c r="F30" s="327" t="s">
        <v>11</v>
      </c>
      <c r="G30" s="327"/>
      <c r="H30" s="327"/>
      <c r="I30" s="327"/>
      <c r="J30" s="327"/>
      <c r="K30" s="327"/>
      <c r="L30" s="327"/>
      <c r="M30" s="327"/>
      <c r="N30" s="327"/>
      <c r="O30" s="327"/>
      <c r="P30" s="327"/>
      <c r="Q30" s="327"/>
      <c r="R30" s="327"/>
      <c r="S30" s="327"/>
      <c r="T30" s="327"/>
      <c r="U30" s="327"/>
      <c r="V30" s="327"/>
      <c r="W30" s="8"/>
      <c r="X30" s="26"/>
      <c r="Y30" s="26"/>
      <c r="Z30" s="284" t="s">
        <v>45</v>
      </c>
      <c r="AA30" s="284"/>
      <c r="AB30" s="284"/>
      <c r="AC30" s="284"/>
      <c r="AD30" s="308" t="s">
        <v>46</v>
      </c>
      <c r="AE30" s="308"/>
      <c r="AF30" s="301"/>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3"/>
      <c r="BG30" s="8"/>
      <c r="BH30" s="8"/>
      <c r="BI30" s="284" t="s">
        <v>47</v>
      </c>
      <c r="BJ30" s="284"/>
      <c r="BK30" s="284"/>
      <c r="BL30" s="284"/>
      <c r="BM30" s="308" t="s">
        <v>46</v>
      </c>
      <c r="BN30" s="308"/>
      <c r="BO30" s="301"/>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3"/>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row>
    <row r="31" spans="1:189" ht="2.1" customHeight="1" x14ac:dyDescent="0.15">
      <c r="A31" s="8"/>
      <c r="B31" s="22"/>
      <c r="C31" s="22"/>
      <c r="D31" s="23"/>
      <c r="E31" s="24"/>
      <c r="F31" s="24"/>
      <c r="G31" s="24"/>
      <c r="H31" s="24"/>
      <c r="I31" s="24"/>
      <c r="J31" s="24"/>
      <c r="K31" s="24"/>
      <c r="L31" s="24"/>
      <c r="M31" s="24"/>
      <c r="N31" s="24"/>
      <c r="O31" s="24"/>
      <c r="P31" s="24"/>
      <c r="Q31" s="24"/>
      <c r="R31" s="24"/>
      <c r="S31" s="24"/>
      <c r="T31" s="24"/>
      <c r="U31" s="24"/>
      <c r="V31" s="24"/>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row>
    <row r="32" spans="1:189" ht="12.4" customHeight="1" x14ac:dyDescent="0.15">
      <c r="A32" s="8"/>
      <c r="B32" s="288" t="s">
        <v>31</v>
      </c>
      <c r="C32" s="289"/>
      <c r="D32" s="290"/>
      <c r="E32" s="21"/>
      <c r="F32" s="294" t="s">
        <v>49</v>
      </c>
      <c r="G32" s="294"/>
      <c r="H32" s="294"/>
      <c r="I32" s="294"/>
      <c r="J32" s="294"/>
      <c r="K32" s="294"/>
      <c r="L32" s="294"/>
      <c r="M32" s="294"/>
      <c r="N32" s="294"/>
      <c r="O32" s="294"/>
      <c r="P32" s="294"/>
      <c r="Q32" s="294"/>
      <c r="R32" s="294"/>
      <c r="S32" s="294"/>
      <c r="T32" s="294"/>
      <c r="U32" s="294"/>
      <c r="V32" s="294"/>
      <c r="W32" s="8"/>
      <c r="X32" s="8"/>
      <c r="Y32" s="8"/>
      <c r="Z32" s="284" t="s">
        <v>50</v>
      </c>
      <c r="AA32" s="284"/>
      <c r="AB32" s="284"/>
      <c r="AC32" s="284"/>
      <c r="AD32" s="308" t="s">
        <v>46</v>
      </c>
      <c r="AE32" s="308"/>
      <c r="AF32" s="328"/>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30"/>
      <c r="BG32" s="134"/>
      <c r="BH32" s="134"/>
      <c r="BI32" s="284" t="s">
        <v>51</v>
      </c>
      <c r="BJ32" s="284"/>
      <c r="BK32" s="284"/>
      <c r="BL32" s="284"/>
      <c r="BM32" s="308" t="s">
        <v>46</v>
      </c>
      <c r="BN32" s="308"/>
      <c r="BO32" s="328"/>
      <c r="BP32" s="329"/>
      <c r="BQ32" s="329"/>
      <c r="BR32" s="329"/>
      <c r="BS32" s="329"/>
      <c r="BT32" s="329"/>
      <c r="BU32" s="329"/>
      <c r="BV32" s="329"/>
      <c r="BW32" s="329"/>
      <c r="BX32" s="329"/>
      <c r="BY32" s="329"/>
      <c r="BZ32" s="329"/>
      <c r="CA32" s="329"/>
      <c r="CB32" s="329"/>
      <c r="CC32" s="329"/>
      <c r="CD32" s="329"/>
      <c r="CE32" s="329"/>
      <c r="CF32" s="329"/>
      <c r="CG32" s="329"/>
      <c r="CH32" s="329"/>
      <c r="CI32" s="329"/>
      <c r="CJ32" s="329"/>
      <c r="CK32" s="329"/>
      <c r="CL32" s="329"/>
      <c r="CM32" s="329"/>
      <c r="CN32" s="329"/>
      <c r="CO32" s="330"/>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row>
    <row r="33" spans="1:189" ht="12.4" customHeight="1" x14ac:dyDescent="0.15">
      <c r="A33" s="8"/>
      <c r="B33" s="291"/>
      <c r="C33" s="292"/>
      <c r="D33" s="293"/>
      <c r="E33" s="24"/>
      <c r="F33" s="294"/>
      <c r="G33" s="294"/>
      <c r="H33" s="294"/>
      <c r="I33" s="294"/>
      <c r="J33" s="294"/>
      <c r="K33" s="294"/>
      <c r="L33" s="294"/>
      <c r="M33" s="294"/>
      <c r="N33" s="294"/>
      <c r="O33" s="294"/>
      <c r="P33" s="294"/>
      <c r="Q33" s="294"/>
      <c r="R33" s="294"/>
      <c r="S33" s="294"/>
      <c r="T33" s="294"/>
      <c r="U33" s="294"/>
      <c r="V33" s="294"/>
      <c r="W33" s="8"/>
      <c r="X33" s="8"/>
      <c r="Y33" s="8"/>
      <c r="Z33" s="284"/>
      <c r="AA33" s="284"/>
      <c r="AB33" s="284"/>
      <c r="AC33" s="284"/>
      <c r="AD33" s="308"/>
      <c r="AE33" s="308"/>
      <c r="AF33" s="331"/>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3"/>
      <c r="BG33" s="134"/>
      <c r="BH33" s="134"/>
      <c r="BI33" s="284"/>
      <c r="BJ33" s="284"/>
      <c r="BK33" s="284"/>
      <c r="BL33" s="284"/>
      <c r="BM33" s="308"/>
      <c r="BN33" s="308"/>
      <c r="BO33" s="331"/>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3"/>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row>
    <row r="34" spans="1:189" ht="12.4" customHeight="1" x14ac:dyDescent="0.15">
      <c r="A34" s="8"/>
      <c r="B34" s="23"/>
      <c r="C34" s="23"/>
      <c r="D34" s="23"/>
      <c r="E34" s="24"/>
      <c r="F34" s="24"/>
      <c r="G34" s="24"/>
      <c r="H34" s="24"/>
      <c r="I34" s="24"/>
      <c r="J34" s="24"/>
      <c r="K34" s="24"/>
      <c r="L34" s="24"/>
      <c r="M34" s="24"/>
      <c r="N34" s="24"/>
      <c r="O34" s="24"/>
      <c r="P34" s="24"/>
      <c r="Q34" s="24"/>
      <c r="R34" s="24"/>
      <c r="S34" s="24"/>
      <c r="T34" s="24"/>
      <c r="U34" s="24"/>
      <c r="V34" s="24"/>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row>
    <row r="35" spans="1:189" x14ac:dyDescent="0.15">
      <c r="A35" s="8"/>
      <c r="B35" s="24"/>
      <c r="C35" s="24"/>
      <c r="D35" s="2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row>
    <row r="36" spans="1:189" ht="12.4" customHeight="1" x14ac:dyDescent="0.15">
      <c r="A36" s="8"/>
      <c r="B36" s="288" t="s">
        <v>36</v>
      </c>
      <c r="C36" s="289"/>
      <c r="D36" s="290"/>
      <c r="E36" s="21"/>
      <c r="F36" s="327" t="s">
        <v>53</v>
      </c>
      <c r="G36" s="327"/>
      <c r="H36" s="327"/>
      <c r="I36" s="327"/>
      <c r="J36" s="327"/>
      <c r="K36" s="327"/>
      <c r="L36" s="327"/>
      <c r="M36" s="327"/>
      <c r="N36" s="327"/>
      <c r="O36" s="327"/>
      <c r="P36" s="327"/>
      <c r="Q36" s="327"/>
      <c r="R36" s="327"/>
      <c r="S36" s="327"/>
      <c r="T36" s="327"/>
      <c r="U36" s="327"/>
      <c r="V36" s="327"/>
      <c r="W36" s="8"/>
      <c r="X36" s="8"/>
      <c r="Y36" s="8"/>
      <c r="Z36" s="295"/>
      <c r="AA36" s="296"/>
      <c r="AB36" s="296"/>
      <c r="AC36" s="296"/>
      <c r="AD36" s="296"/>
      <c r="AE36" s="296"/>
      <c r="AF36" s="296"/>
      <c r="AG36" s="296"/>
      <c r="AH36" s="296"/>
      <c r="AI36" s="296"/>
      <c r="AJ36" s="296"/>
      <c r="AK36" s="297"/>
      <c r="AL36" s="334" t="s">
        <v>5</v>
      </c>
      <c r="AM36" s="335"/>
      <c r="AN36" s="335"/>
      <c r="AO36" s="335"/>
      <c r="AP36" s="295"/>
      <c r="AQ36" s="296"/>
      <c r="AR36" s="296"/>
      <c r="AS36" s="296"/>
      <c r="AT36" s="296"/>
      <c r="AU36" s="296"/>
      <c r="AV36" s="296"/>
      <c r="AW36" s="296"/>
      <c r="AX36" s="296"/>
      <c r="AY36" s="296"/>
      <c r="AZ36" s="296"/>
      <c r="BA36" s="296"/>
      <c r="BB36" s="296"/>
      <c r="BC36" s="296"/>
      <c r="BD36" s="296"/>
      <c r="BE36" s="297"/>
      <c r="BF36" s="334" t="s">
        <v>5</v>
      </c>
      <c r="BG36" s="335"/>
      <c r="BH36" s="335"/>
      <c r="BI36" s="335"/>
      <c r="BJ36" s="295"/>
      <c r="BK36" s="296"/>
      <c r="BL36" s="296"/>
      <c r="BM36" s="296"/>
      <c r="BN36" s="296"/>
      <c r="BO36" s="296"/>
      <c r="BP36" s="296"/>
      <c r="BQ36" s="296"/>
      <c r="BR36" s="296"/>
      <c r="BS36" s="296"/>
      <c r="BT36" s="296"/>
      <c r="BU36" s="296"/>
      <c r="BV36" s="296"/>
      <c r="BW36" s="296"/>
      <c r="BX36" s="296"/>
      <c r="BY36" s="297"/>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row>
    <row r="37" spans="1:189" ht="12.4" customHeight="1" x14ac:dyDescent="0.15">
      <c r="A37" s="8"/>
      <c r="B37" s="291"/>
      <c r="C37" s="292"/>
      <c r="D37" s="293"/>
      <c r="E37" s="24"/>
      <c r="F37" s="327"/>
      <c r="G37" s="327"/>
      <c r="H37" s="327"/>
      <c r="I37" s="327"/>
      <c r="J37" s="327"/>
      <c r="K37" s="327"/>
      <c r="L37" s="327"/>
      <c r="M37" s="327"/>
      <c r="N37" s="327"/>
      <c r="O37" s="327"/>
      <c r="P37" s="327"/>
      <c r="Q37" s="327"/>
      <c r="R37" s="327"/>
      <c r="S37" s="327"/>
      <c r="T37" s="327"/>
      <c r="U37" s="327"/>
      <c r="V37" s="327"/>
      <c r="W37" s="8"/>
      <c r="X37" s="8"/>
      <c r="Y37" s="8"/>
      <c r="Z37" s="298"/>
      <c r="AA37" s="299"/>
      <c r="AB37" s="299"/>
      <c r="AC37" s="299"/>
      <c r="AD37" s="299"/>
      <c r="AE37" s="299"/>
      <c r="AF37" s="299"/>
      <c r="AG37" s="299"/>
      <c r="AH37" s="299"/>
      <c r="AI37" s="299"/>
      <c r="AJ37" s="299"/>
      <c r="AK37" s="300"/>
      <c r="AL37" s="335"/>
      <c r="AM37" s="335"/>
      <c r="AN37" s="335"/>
      <c r="AO37" s="335"/>
      <c r="AP37" s="298"/>
      <c r="AQ37" s="299"/>
      <c r="AR37" s="299"/>
      <c r="AS37" s="299"/>
      <c r="AT37" s="299"/>
      <c r="AU37" s="299"/>
      <c r="AV37" s="299"/>
      <c r="AW37" s="299"/>
      <c r="AX37" s="299"/>
      <c r="AY37" s="299"/>
      <c r="AZ37" s="299"/>
      <c r="BA37" s="299"/>
      <c r="BB37" s="299"/>
      <c r="BC37" s="299"/>
      <c r="BD37" s="299"/>
      <c r="BE37" s="300"/>
      <c r="BF37" s="335"/>
      <c r="BG37" s="335"/>
      <c r="BH37" s="335"/>
      <c r="BI37" s="335"/>
      <c r="BJ37" s="298"/>
      <c r="BK37" s="299"/>
      <c r="BL37" s="299"/>
      <c r="BM37" s="299"/>
      <c r="BN37" s="299"/>
      <c r="BO37" s="299"/>
      <c r="BP37" s="299"/>
      <c r="BQ37" s="299"/>
      <c r="BR37" s="299"/>
      <c r="BS37" s="299"/>
      <c r="BT37" s="299"/>
      <c r="BU37" s="299"/>
      <c r="BV37" s="299"/>
      <c r="BW37" s="299"/>
      <c r="BX37" s="299"/>
      <c r="BY37" s="300"/>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row>
    <row r="38" spans="1:189" ht="12.4" customHeight="1" x14ac:dyDescent="0.15">
      <c r="A38" s="8"/>
      <c r="B38" s="23"/>
      <c r="C38" s="23"/>
      <c r="D38" s="23"/>
      <c r="E38" s="27"/>
      <c r="F38" s="27"/>
      <c r="G38" s="24"/>
      <c r="H38" s="24"/>
      <c r="I38" s="24"/>
      <c r="J38" s="24"/>
      <c r="K38" s="24"/>
      <c r="L38" s="24"/>
      <c r="M38" s="24"/>
      <c r="N38" s="24"/>
      <c r="O38" s="24"/>
      <c r="P38" s="24"/>
      <c r="Q38" s="24"/>
      <c r="R38" s="24"/>
      <c r="S38" s="24"/>
      <c r="T38" s="24"/>
      <c r="U38" s="136"/>
      <c r="V38" s="136"/>
      <c r="W38" s="135"/>
      <c r="X38" s="8"/>
      <c r="Y38" s="8"/>
      <c r="Z38" s="135"/>
      <c r="AA38" s="135"/>
      <c r="AB38" s="135"/>
      <c r="AC38" s="135"/>
      <c r="AD38" s="135"/>
      <c r="AE38" s="135"/>
      <c r="AF38" s="135"/>
      <c r="AG38" s="135"/>
      <c r="AH38" s="135"/>
      <c r="AI38" s="28"/>
      <c r="AJ38" s="28"/>
      <c r="AK38" s="28"/>
      <c r="AL38" s="28"/>
      <c r="AM38" s="135"/>
      <c r="AN38" s="135"/>
      <c r="AO38" s="135"/>
      <c r="AP38" s="135"/>
      <c r="AQ38" s="135"/>
      <c r="AR38" s="135"/>
      <c r="AS38" s="135"/>
      <c r="AT38" s="135"/>
      <c r="AU38" s="135"/>
      <c r="AV38" s="135"/>
      <c r="AW38" s="135"/>
      <c r="AX38" s="135"/>
      <c r="AY38" s="135"/>
      <c r="AZ38" s="135"/>
      <c r="BA38" s="135"/>
      <c r="BB38" s="135"/>
      <c r="BC38" s="28"/>
      <c r="BD38" s="28"/>
      <c r="BE38" s="28"/>
      <c r="BF38" s="28"/>
      <c r="BG38" s="135"/>
      <c r="BH38" s="135"/>
      <c r="BI38" s="135"/>
      <c r="BJ38" s="135"/>
      <c r="BK38" s="135"/>
      <c r="BL38" s="135"/>
      <c r="BM38" s="135"/>
      <c r="BN38" s="135"/>
      <c r="BO38" s="135"/>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row>
    <row r="39" spans="1:189" ht="12.4" customHeight="1" x14ac:dyDescent="0.15">
      <c r="A39" s="8"/>
      <c r="B39" s="288" t="s">
        <v>39</v>
      </c>
      <c r="C39" s="289"/>
      <c r="D39" s="290"/>
      <c r="E39" s="21"/>
      <c r="F39" s="327" t="s">
        <v>746</v>
      </c>
      <c r="G39" s="327"/>
      <c r="H39" s="327"/>
      <c r="I39" s="327"/>
      <c r="J39" s="327"/>
      <c r="K39" s="327"/>
      <c r="L39" s="327"/>
      <c r="M39" s="327"/>
      <c r="N39" s="327"/>
      <c r="O39" s="327"/>
      <c r="P39" s="327"/>
      <c r="Q39" s="327"/>
      <c r="R39" s="327"/>
      <c r="S39" s="327"/>
      <c r="T39" s="327"/>
      <c r="U39" s="327"/>
      <c r="V39" s="327"/>
      <c r="W39" s="8"/>
      <c r="X39" s="8"/>
      <c r="Y39" s="8"/>
      <c r="Z39" s="351"/>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3"/>
      <c r="CP39" s="334" t="s">
        <v>7</v>
      </c>
      <c r="CQ39" s="334"/>
      <c r="CR39" s="334"/>
      <c r="CS39" s="334"/>
      <c r="CT39" s="351"/>
      <c r="CU39" s="352"/>
      <c r="CV39" s="352"/>
      <c r="CW39" s="352"/>
      <c r="CX39" s="352"/>
      <c r="CY39" s="352"/>
      <c r="CZ39" s="352"/>
      <c r="DA39" s="352"/>
      <c r="DB39" s="352"/>
      <c r="DC39" s="352"/>
      <c r="DD39" s="352"/>
      <c r="DE39" s="352"/>
      <c r="DF39" s="352"/>
      <c r="DG39" s="352"/>
      <c r="DH39" s="352"/>
      <c r="DI39" s="352"/>
      <c r="DJ39" s="352"/>
      <c r="DK39" s="352"/>
      <c r="DL39" s="352"/>
      <c r="DM39" s="352"/>
      <c r="DN39" s="352"/>
      <c r="DO39" s="352"/>
      <c r="DP39" s="352"/>
      <c r="DQ39" s="352"/>
      <c r="DR39" s="352"/>
      <c r="DS39" s="352"/>
      <c r="DT39" s="352"/>
      <c r="DU39" s="352"/>
      <c r="DV39" s="352"/>
      <c r="DW39" s="352"/>
      <c r="DX39" s="352"/>
      <c r="DY39" s="352"/>
      <c r="DZ39" s="352"/>
      <c r="EA39" s="352"/>
      <c r="EB39" s="352"/>
      <c r="EC39" s="352"/>
      <c r="ED39" s="352"/>
      <c r="EE39" s="352"/>
      <c r="EF39" s="352"/>
      <c r="EG39" s="352"/>
      <c r="EH39" s="352"/>
      <c r="EI39" s="353"/>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row>
    <row r="40" spans="1:189" ht="12.4" customHeight="1" x14ac:dyDescent="0.15">
      <c r="A40" s="8"/>
      <c r="B40" s="291"/>
      <c r="C40" s="292"/>
      <c r="D40" s="293"/>
      <c r="E40" s="24"/>
      <c r="F40" s="327"/>
      <c r="G40" s="327"/>
      <c r="H40" s="327"/>
      <c r="I40" s="327"/>
      <c r="J40" s="327"/>
      <c r="K40" s="327"/>
      <c r="L40" s="327"/>
      <c r="M40" s="327"/>
      <c r="N40" s="327"/>
      <c r="O40" s="327"/>
      <c r="P40" s="327"/>
      <c r="Q40" s="327"/>
      <c r="R40" s="327"/>
      <c r="S40" s="327"/>
      <c r="T40" s="327"/>
      <c r="U40" s="327"/>
      <c r="V40" s="327"/>
      <c r="W40" s="8"/>
      <c r="X40" s="8"/>
      <c r="Y40" s="8"/>
      <c r="Z40" s="354"/>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6"/>
      <c r="CP40" s="334"/>
      <c r="CQ40" s="334"/>
      <c r="CR40" s="334"/>
      <c r="CS40" s="334"/>
      <c r="CT40" s="354"/>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row>
    <row r="41" spans="1:189" ht="12.4"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row>
    <row r="42" spans="1:189" ht="12.4" customHeight="1" x14ac:dyDescent="0.15">
      <c r="A42" s="8"/>
      <c r="B42" s="23"/>
      <c r="C42" s="23"/>
      <c r="D42" s="23"/>
      <c r="E42" s="24"/>
      <c r="F42" s="327"/>
      <c r="G42" s="327"/>
      <c r="H42" s="327"/>
      <c r="I42" s="327"/>
      <c r="J42" s="327"/>
      <c r="K42" s="327"/>
      <c r="L42" s="327"/>
      <c r="M42" s="327"/>
      <c r="N42" s="327"/>
      <c r="O42" s="327"/>
      <c r="P42" s="327"/>
      <c r="Q42" s="327"/>
      <c r="R42" s="327"/>
      <c r="S42" s="327"/>
      <c r="T42" s="327"/>
      <c r="U42" s="327"/>
      <c r="V42" s="327"/>
      <c r="W42" s="8"/>
      <c r="X42" s="8"/>
      <c r="Y42" s="8"/>
      <c r="Z42" s="342" t="s">
        <v>54</v>
      </c>
      <c r="AA42" s="343"/>
      <c r="AB42" s="343"/>
      <c r="AC42" s="343"/>
      <c r="AD42" s="343"/>
      <c r="AE42" s="343"/>
      <c r="AF42" s="343"/>
      <c r="AG42" s="343"/>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284" t="s">
        <v>45</v>
      </c>
      <c r="CT42" s="284"/>
      <c r="CU42" s="284"/>
      <c r="CV42" s="284"/>
      <c r="CW42" s="308" t="s">
        <v>46</v>
      </c>
      <c r="CX42" s="308"/>
      <c r="CY42" s="301"/>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3"/>
      <c r="DZ42" s="8"/>
      <c r="EA42" s="8"/>
      <c r="EB42" s="284" t="s">
        <v>47</v>
      </c>
      <c r="EC42" s="284"/>
      <c r="ED42" s="284"/>
      <c r="EE42" s="284"/>
      <c r="EF42" s="308" t="s">
        <v>46</v>
      </c>
      <c r="EG42" s="308"/>
      <c r="EH42" s="301"/>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c r="FG42" s="302"/>
      <c r="FH42" s="303"/>
      <c r="FI42" s="8"/>
      <c r="FJ42" s="8"/>
      <c r="FK42" s="8"/>
      <c r="FL42" s="8"/>
      <c r="FM42" s="8"/>
      <c r="FN42" s="8"/>
      <c r="FO42" s="8"/>
      <c r="FP42" s="8"/>
      <c r="FQ42" s="8"/>
      <c r="FR42" s="8"/>
      <c r="FS42" s="8"/>
      <c r="FT42" s="8"/>
      <c r="FU42" s="8"/>
      <c r="FV42" s="8"/>
      <c r="FW42" s="8"/>
      <c r="FX42" s="8"/>
      <c r="FY42" s="8"/>
      <c r="FZ42" s="8"/>
      <c r="GA42" s="8"/>
      <c r="GB42" s="8"/>
      <c r="GC42" s="8"/>
      <c r="GD42" s="8"/>
      <c r="GE42" s="8"/>
      <c r="GF42" s="8"/>
      <c r="GG42" s="8"/>
    </row>
    <row r="43" spans="1:189" ht="3" customHeight="1" x14ac:dyDescent="0.15">
      <c r="A43" s="8"/>
      <c r="B43" s="23"/>
      <c r="C43" s="23"/>
      <c r="D43" s="23"/>
      <c r="E43" s="24"/>
      <c r="F43" s="24"/>
      <c r="G43" s="24"/>
      <c r="H43" s="24"/>
      <c r="I43" s="24"/>
      <c r="J43" s="24"/>
      <c r="K43" s="24"/>
      <c r="L43" s="24"/>
      <c r="M43" s="24"/>
      <c r="N43" s="24"/>
      <c r="O43" s="24"/>
      <c r="P43" s="24"/>
      <c r="Q43" s="24"/>
      <c r="R43" s="24"/>
      <c r="S43" s="24"/>
      <c r="T43" s="24"/>
      <c r="U43" s="24"/>
      <c r="V43" s="24"/>
      <c r="W43" s="8"/>
      <c r="X43" s="8"/>
      <c r="Y43" s="8"/>
      <c r="Z43" s="343"/>
      <c r="AA43" s="343"/>
      <c r="AB43" s="343"/>
      <c r="AC43" s="343"/>
      <c r="AD43" s="343"/>
      <c r="AE43" s="343"/>
      <c r="AF43" s="343"/>
      <c r="AG43" s="343"/>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row>
    <row r="44" spans="1:189" ht="14.1" customHeight="1" x14ac:dyDescent="0.15">
      <c r="A44" s="8"/>
      <c r="B44" s="288" t="s">
        <v>41</v>
      </c>
      <c r="C44" s="289"/>
      <c r="D44" s="290"/>
      <c r="E44" s="21"/>
      <c r="F44" s="294" t="s">
        <v>751</v>
      </c>
      <c r="G44" s="294"/>
      <c r="H44" s="294"/>
      <c r="I44" s="294"/>
      <c r="J44" s="294"/>
      <c r="K44" s="294"/>
      <c r="L44" s="294"/>
      <c r="M44" s="294"/>
      <c r="N44" s="294"/>
      <c r="O44" s="294"/>
      <c r="P44" s="294"/>
      <c r="Q44" s="294"/>
      <c r="R44" s="294"/>
      <c r="S44" s="294"/>
      <c r="T44" s="294"/>
      <c r="U44" s="294"/>
      <c r="V44" s="294"/>
      <c r="W44" s="8"/>
      <c r="X44" s="8"/>
      <c r="Y44" s="8"/>
      <c r="Z44" s="343"/>
      <c r="AA44" s="343"/>
      <c r="AB44" s="343"/>
      <c r="AC44" s="343"/>
      <c r="AD44" s="343"/>
      <c r="AE44" s="343"/>
      <c r="AF44" s="343"/>
      <c r="AG44" s="343"/>
      <c r="AH44" s="308" t="s">
        <v>46</v>
      </c>
      <c r="AI44" s="308"/>
      <c r="AJ44" s="336"/>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8"/>
      <c r="CP44" s="8"/>
      <c r="CQ44" s="8"/>
      <c r="CR44" s="8"/>
      <c r="CS44" s="284" t="s">
        <v>50</v>
      </c>
      <c r="CT44" s="284"/>
      <c r="CU44" s="284"/>
      <c r="CV44" s="284"/>
      <c r="CW44" s="308" t="s">
        <v>46</v>
      </c>
      <c r="CX44" s="308"/>
      <c r="CY44" s="328"/>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30"/>
      <c r="DZ44" s="134"/>
      <c r="EA44" s="134"/>
      <c r="EB44" s="284" t="s">
        <v>51</v>
      </c>
      <c r="EC44" s="284"/>
      <c r="ED44" s="284"/>
      <c r="EE44" s="284"/>
      <c r="EF44" s="308" t="s">
        <v>46</v>
      </c>
      <c r="EG44" s="308"/>
      <c r="EH44" s="328"/>
      <c r="EI44" s="329"/>
      <c r="EJ44" s="329"/>
      <c r="EK44" s="329"/>
      <c r="EL44" s="329"/>
      <c r="EM44" s="329"/>
      <c r="EN44" s="329"/>
      <c r="EO44" s="329"/>
      <c r="EP44" s="329"/>
      <c r="EQ44" s="329"/>
      <c r="ER44" s="329"/>
      <c r="ES44" s="329"/>
      <c r="ET44" s="329"/>
      <c r="EU44" s="329"/>
      <c r="EV44" s="329"/>
      <c r="EW44" s="329"/>
      <c r="EX44" s="329"/>
      <c r="EY44" s="329"/>
      <c r="EZ44" s="329"/>
      <c r="FA44" s="329"/>
      <c r="FB44" s="329"/>
      <c r="FC44" s="329"/>
      <c r="FD44" s="329"/>
      <c r="FE44" s="329"/>
      <c r="FF44" s="329"/>
      <c r="FG44" s="329"/>
      <c r="FH44" s="330"/>
      <c r="FI44" s="8"/>
      <c r="FJ44" s="8"/>
      <c r="FK44" s="8"/>
      <c r="FL44" s="8"/>
      <c r="FM44" s="8"/>
      <c r="FN44" s="8"/>
      <c r="FO44" s="8"/>
      <c r="FP44" s="8"/>
      <c r="FQ44" s="8"/>
      <c r="FR44" s="8"/>
      <c r="FS44" s="8"/>
      <c r="FT44" s="8"/>
      <c r="FU44" s="8"/>
      <c r="FV44" s="8"/>
      <c r="FW44" s="8"/>
      <c r="FX44" s="8"/>
      <c r="FY44" s="8"/>
      <c r="FZ44" s="8"/>
      <c r="GA44" s="8"/>
      <c r="GB44" s="8"/>
      <c r="GC44" s="8"/>
      <c r="GD44" s="8"/>
      <c r="GE44" s="8"/>
      <c r="GF44" s="8"/>
      <c r="GG44" s="8"/>
    </row>
    <row r="45" spans="1:189" ht="14.1" customHeight="1" x14ac:dyDescent="0.15">
      <c r="A45" s="8"/>
      <c r="B45" s="291"/>
      <c r="C45" s="292"/>
      <c r="D45" s="293"/>
      <c r="E45" s="27"/>
      <c r="F45" s="294"/>
      <c r="G45" s="294"/>
      <c r="H45" s="294"/>
      <c r="I45" s="294"/>
      <c r="J45" s="294"/>
      <c r="K45" s="294"/>
      <c r="L45" s="294"/>
      <c r="M45" s="294"/>
      <c r="N45" s="294"/>
      <c r="O45" s="294"/>
      <c r="P45" s="294"/>
      <c r="Q45" s="294"/>
      <c r="R45" s="294"/>
      <c r="S45" s="294"/>
      <c r="T45" s="294"/>
      <c r="U45" s="294"/>
      <c r="V45" s="294"/>
      <c r="W45" s="8"/>
      <c r="X45" s="8"/>
      <c r="Y45" s="8"/>
      <c r="Z45" s="343"/>
      <c r="AA45" s="343"/>
      <c r="AB45" s="343"/>
      <c r="AC45" s="343"/>
      <c r="AD45" s="343"/>
      <c r="AE45" s="343"/>
      <c r="AF45" s="343"/>
      <c r="AG45" s="343"/>
      <c r="AH45" s="308"/>
      <c r="AI45" s="308"/>
      <c r="AJ45" s="339"/>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340"/>
      <c r="CB45" s="340"/>
      <c r="CC45" s="340"/>
      <c r="CD45" s="340"/>
      <c r="CE45" s="340"/>
      <c r="CF45" s="340"/>
      <c r="CG45" s="340"/>
      <c r="CH45" s="340"/>
      <c r="CI45" s="340"/>
      <c r="CJ45" s="340"/>
      <c r="CK45" s="340"/>
      <c r="CL45" s="340"/>
      <c r="CM45" s="340"/>
      <c r="CN45" s="340"/>
      <c r="CO45" s="341"/>
      <c r="CP45" s="8"/>
      <c r="CQ45" s="8"/>
      <c r="CR45" s="8"/>
      <c r="CS45" s="284"/>
      <c r="CT45" s="284"/>
      <c r="CU45" s="284"/>
      <c r="CV45" s="284"/>
      <c r="CW45" s="308"/>
      <c r="CX45" s="308"/>
      <c r="CY45" s="331"/>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3"/>
      <c r="DZ45" s="134"/>
      <c r="EA45" s="134"/>
      <c r="EB45" s="284"/>
      <c r="EC45" s="284"/>
      <c r="ED45" s="284"/>
      <c r="EE45" s="284"/>
      <c r="EF45" s="308"/>
      <c r="EG45" s="308"/>
      <c r="EH45" s="331"/>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3"/>
      <c r="FI45" s="8"/>
      <c r="FJ45" s="8"/>
      <c r="FK45" s="8"/>
      <c r="FL45" s="8"/>
      <c r="FM45" s="8"/>
      <c r="FN45" s="8"/>
      <c r="FO45" s="8"/>
      <c r="FP45" s="8"/>
      <c r="FQ45" s="8"/>
      <c r="FR45" s="8"/>
      <c r="FS45" s="8"/>
      <c r="FT45" s="8"/>
      <c r="FU45" s="8"/>
      <c r="FV45" s="8"/>
      <c r="FW45" s="8"/>
      <c r="FX45" s="8"/>
      <c r="FY45" s="8"/>
      <c r="FZ45" s="8"/>
      <c r="GA45" s="8"/>
      <c r="GB45" s="8"/>
      <c r="GC45" s="8"/>
      <c r="GD45" s="8"/>
      <c r="GE45" s="8"/>
      <c r="GF45" s="8"/>
      <c r="GG45" s="8"/>
    </row>
    <row r="46" spans="1:189" ht="14.25" x14ac:dyDescent="0.15">
      <c r="A46" s="8"/>
      <c r="B46" s="23"/>
      <c r="C46" s="23"/>
      <c r="D46" s="23"/>
      <c r="E46" s="24"/>
      <c r="F46" s="24"/>
      <c r="G46" s="24"/>
      <c r="H46" s="24"/>
      <c r="I46" s="24"/>
      <c r="J46" s="24"/>
      <c r="K46" s="24"/>
      <c r="L46" s="24"/>
      <c r="M46" s="24"/>
      <c r="N46" s="24"/>
      <c r="O46" s="24"/>
      <c r="P46" s="24"/>
      <c r="Q46" s="24"/>
      <c r="R46" s="24"/>
      <c r="S46" s="24"/>
      <c r="T46" s="24"/>
      <c r="U46" s="24"/>
      <c r="V46" s="24"/>
      <c r="W46" s="8"/>
      <c r="X46" s="8"/>
      <c r="Y46" s="8"/>
      <c r="Z46" s="8"/>
      <c r="AA46" s="8"/>
      <c r="AB46" s="8"/>
      <c r="AC46" s="8"/>
      <c r="AD46" s="8"/>
      <c r="AE46" s="8"/>
      <c r="AF46" s="8"/>
      <c r="AG46" s="8"/>
      <c r="AH46" s="8"/>
      <c r="AI46" s="8"/>
      <c r="AJ46" s="12" t="s">
        <v>55</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row>
    <row r="47" spans="1:189" ht="12.4"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row>
    <row r="48" spans="1:189" ht="12.4" customHeight="1" x14ac:dyDescent="0.15">
      <c r="A48" s="8"/>
      <c r="B48" s="8"/>
      <c r="C48" s="8"/>
      <c r="D48" s="8"/>
      <c r="E48" s="8"/>
      <c r="F48" s="227" t="s">
        <v>773</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row>
    <row r="49" spans="1:189" ht="12.4" customHeight="1" x14ac:dyDescent="0.15">
      <c r="A49" s="8"/>
      <c r="B49" s="8"/>
      <c r="C49" s="8"/>
      <c r="D49" s="8"/>
      <c r="E49" s="8"/>
      <c r="F49" s="227"/>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row>
    <row r="50" spans="1:189" ht="12.4" customHeight="1" x14ac:dyDescent="0.15">
      <c r="A50" s="8"/>
      <c r="B50" s="288" t="s">
        <v>43</v>
      </c>
      <c r="C50" s="289"/>
      <c r="D50" s="290"/>
      <c r="E50" s="21"/>
      <c r="F50" s="294" t="s">
        <v>752</v>
      </c>
      <c r="G50" s="294"/>
      <c r="H50" s="294"/>
      <c r="I50" s="294"/>
      <c r="J50" s="294"/>
      <c r="K50" s="294"/>
      <c r="L50" s="294"/>
      <c r="M50" s="294"/>
      <c r="N50" s="294"/>
      <c r="O50" s="294"/>
      <c r="P50" s="294"/>
      <c r="Q50" s="294"/>
      <c r="R50" s="294"/>
      <c r="S50" s="294"/>
      <c r="T50" s="294"/>
      <c r="U50" s="294"/>
      <c r="V50" s="294"/>
      <c r="W50" s="8"/>
      <c r="X50" s="8"/>
      <c r="Y50" s="8"/>
      <c r="Z50" s="295"/>
      <c r="AA50" s="296"/>
      <c r="AB50" s="296"/>
      <c r="AC50" s="296"/>
      <c r="AD50" s="296"/>
      <c r="AE50" s="296"/>
      <c r="AF50" s="296"/>
      <c r="AG50" s="296"/>
      <c r="AH50" s="297"/>
      <c r="AI50" s="1"/>
      <c r="AJ50" s="30"/>
      <c r="AK50" s="30"/>
      <c r="AL50" s="1"/>
      <c r="AM50" s="295"/>
      <c r="AN50" s="296"/>
      <c r="AO50" s="296"/>
      <c r="AP50" s="296"/>
      <c r="AQ50" s="296"/>
      <c r="AR50" s="296"/>
      <c r="AS50" s="296"/>
      <c r="AT50" s="296"/>
      <c r="AU50" s="296"/>
      <c r="AV50" s="296"/>
      <c r="AW50" s="296"/>
      <c r="AX50" s="297"/>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row>
    <row r="51" spans="1:189" ht="12.4" customHeight="1" x14ac:dyDescent="0.15">
      <c r="A51" s="8"/>
      <c r="B51" s="291"/>
      <c r="C51" s="292"/>
      <c r="D51" s="293"/>
      <c r="E51" s="21"/>
      <c r="F51" s="294"/>
      <c r="G51" s="294"/>
      <c r="H51" s="294"/>
      <c r="I51" s="294"/>
      <c r="J51" s="294"/>
      <c r="K51" s="294"/>
      <c r="L51" s="294"/>
      <c r="M51" s="294"/>
      <c r="N51" s="294"/>
      <c r="O51" s="294"/>
      <c r="P51" s="294"/>
      <c r="Q51" s="294"/>
      <c r="R51" s="294"/>
      <c r="S51" s="294"/>
      <c r="T51" s="294"/>
      <c r="U51" s="294"/>
      <c r="V51" s="294"/>
      <c r="W51" s="8"/>
      <c r="X51" s="8"/>
      <c r="Y51" s="8"/>
      <c r="Z51" s="298"/>
      <c r="AA51" s="299"/>
      <c r="AB51" s="299"/>
      <c r="AC51" s="299"/>
      <c r="AD51" s="299"/>
      <c r="AE51" s="299"/>
      <c r="AF51" s="299"/>
      <c r="AG51" s="299"/>
      <c r="AH51" s="300"/>
      <c r="AI51" s="1"/>
      <c r="AJ51" s="1"/>
      <c r="AK51" s="1"/>
      <c r="AL51" s="1"/>
      <c r="AM51" s="298"/>
      <c r="AN51" s="299"/>
      <c r="AO51" s="299"/>
      <c r="AP51" s="299"/>
      <c r="AQ51" s="299"/>
      <c r="AR51" s="299"/>
      <c r="AS51" s="299"/>
      <c r="AT51" s="299"/>
      <c r="AU51" s="299"/>
      <c r="AV51" s="299"/>
      <c r="AW51" s="299"/>
      <c r="AX51" s="300"/>
      <c r="AY51" s="8"/>
      <c r="AZ51" s="8"/>
      <c r="BA51" s="12"/>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row>
    <row r="52" spans="1:189" ht="6.6" customHeight="1" x14ac:dyDescent="0.15">
      <c r="A52" s="8"/>
      <c r="B52" s="22"/>
      <c r="C52" s="22"/>
      <c r="D52" s="23"/>
      <c r="E52" s="24"/>
      <c r="F52" s="24"/>
      <c r="G52" s="24"/>
      <c r="H52" s="24"/>
      <c r="I52" s="24"/>
      <c r="J52" s="24"/>
      <c r="K52" s="24"/>
      <c r="L52" s="24"/>
      <c r="M52" s="24"/>
      <c r="N52" s="24"/>
      <c r="O52" s="24"/>
      <c r="P52" s="24"/>
      <c r="Q52" s="24"/>
      <c r="R52" s="24"/>
      <c r="S52" s="24"/>
      <c r="T52" s="24"/>
      <c r="U52" s="24"/>
      <c r="V52" s="24"/>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row>
    <row r="53" spans="1:189" ht="12.4" customHeight="1" x14ac:dyDescent="0.15">
      <c r="A53" s="8"/>
      <c r="B53" s="22"/>
      <c r="C53" s="22"/>
      <c r="D53" s="23"/>
      <c r="E53" s="21"/>
      <c r="F53" s="24"/>
      <c r="G53" s="21"/>
      <c r="H53" s="24"/>
      <c r="I53" s="21"/>
      <c r="J53" s="24"/>
      <c r="K53" s="21"/>
      <c r="L53" s="24"/>
      <c r="M53" s="21"/>
      <c r="N53" s="24"/>
      <c r="O53" s="24"/>
      <c r="P53" s="24"/>
      <c r="Q53" s="24"/>
      <c r="R53" s="24"/>
      <c r="S53" s="24"/>
      <c r="T53" s="24"/>
      <c r="U53" s="24"/>
      <c r="V53" s="24"/>
      <c r="W53" s="8"/>
      <c r="X53" s="8"/>
      <c r="Y53" s="8"/>
      <c r="Z53" s="319" t="s">
        <v>6</v>
      </c>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t="s">
        <v>38</v>
      </c>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t="s">
        <v>755</v>
      </c>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19"/>
      <c r="FG53" s="319"/>
      <c r="FH53" s="319"/>
      <c r="FI53" s="319"/>
      <c r="FJ53" s="319"/>
      <c r="FK53" s="319"/>
      <c r="FL53" s="319"/>
      <c r="FM53" s="319"/>
      <c r="FN53" s="319"/>
      <c r="FO53" s="319"/>
      <c r="FP53" s="319"/>
      <c r="FQ53" s="319"/>
      <c r="FR53" s="319"/>
      <c r="FS53" s="319"/>
      <c r="FT53" s="319"/>
      <c r="FU53" s="319"/>
      <c r="FV53" s="319"/>
      <c r="FW53" s="319"/>
      <c r="FX53" s="319"/>
      <c r="FY53" s="319"/>
      <c r="FZ53" s="319"/>
      <c r="GA53" s="319"/>
      <c r="GB53" s="319"/>
      <c r="GC53" s="319"/>
      <c r="GD53" s="319"/>
      <c r="GE53" s="8"/>
      <c r="GF53" s="8"/>
      <c r="GG53" s="8"/>
    </row>
    <row r="54" spans="1:189" ht="12.4" customHeight="1" x14ac:dyDescent="0.15">
      <c r="A54" s="8"/>
      <c r="B54" s="288" t="s">
        <v>48</v>
      </c>
      <c r="C54" s="289"/>
      <c r="D54" s="290"/>
      <c r="E54" s="21"/>
      <c r="F54" s="294" t="s">
        <v>753</v>
      </c>
      <c r="G54" s="294"/>
      <c r="H54" s="294"/>
      <c r="I54" s="294"/>
      <c r="J54" s="294"/>
      <c r="K54" s="294"/>
      <c r="L54" s="294"/>
      <c r="M54" s="294"/>
      <c r="N54" s="294"/>
      <c r="O54" s="294"/>
      <c r="P54" s="294"/>
      <c r="Q54" s="294"/>
      <c r="R54" s="294"/>
      <c r="S54" s="294"/>
      <c r="T54" s="294"/>
      <c r="U54" s="294"/>
      <c r="V54" s="294"/>
      <c r="W54" s="8"/>
      <c r="X54" s="8"/>
      <c r="Y54" s="8"/>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3"/>
      <c r="BZ54" s="313"/>
      <c r="CA54" s="314"/>
      <c r="CB54" s="314"/>
      <c r="CC54" s="314"/>
      <c r="CD54" s="314"/>
      <c r="CE54" s="314"/>
      <c r="CF54" s="314"/>
      <c r="CG54" s="314"/>
      <c r="CH54" s="314"/>
      <c r="CI54" s="314"/>
      <c r="CJ54" s="314"/>
      <c r="CK54" s="314"/>
      <c r="CL54" s="314"/>
      <c r="CM54" s="314"/>
      <c r="CN54" s="314"/>
      <c r="CO54" s="314"/>
      <c r="CP54" s="314"/>
      <c r="CQ54" s="314"/>
      <c r="CR54" s="314"/>
      <c r="CS54" s="314"/>
      <c r="CT54" s="314"/>
      <c r="CU54" s="314"/>
      <c r="CV54" s="314"/>
      <c r="CW54" s="314"/>
      <c r="CX54" s="314"/>
      <c r="CY54" s="314"/>
      <c r="CZ54" s="314"/>
      <c r="DA54" s="314"/>
      <c r="DB54" s="314"/>
      <c r="DC54" s="314"/>
      <c r="DD54" s="314"/>
      <c r="DE54" s="314"/>
      <c r="DF54" s="314"/>
      <c r="DG54" s="314"/>
      <c r="DH54" s="314"/>
      <c r="DI54" s="314"/>
      <c r="DJ54" s="314"/>
      <c r="DK54" s="314"/>
      <c r="DL54" s="314"/>
      <c r="DM54" s="314"/>
      <c r="DN54" s="314"/>
      <c r="DO54" s="314"/>
      <c r="DP54" s="314"/>
      <c r="DQ54" s="314"/>
      <c r="DR54" s="314"/>
      <c r="DS54" s="314"/>
      <c r="DT54" s="314"/>
      <c r="DU54" s="314"/>
      <c r="DV54" s="314"/>
      <c r="DW54" s="314"/>
      <c r="DX54" s="314"/>
      <c r="DY54" s="314"/>
      <c r="DZ54" s="314"/>
      <c r="EA54" s="314"/>
      <c r="EB54" s="314"/>
      <c r="EC54" s="314"/>
      <c r="ED54" s="314"/>
      <c r="EE54" s="314"/>
      <c r="EF54" s="314"/>
      <c r="EG54" s="314"/>
      <c r="EH54" s="314"/>
      <c r="EI54" s="314"/>
      <c r="EJ54" s="314"/>
      <c r="EK54" s="314"/>
      <c r="EL54" s="314"/>
      <c r="EM54" s="314"/>
      <c r="EN54" s="314"/>
      <c r="EO54" s="314"/>
      <c r="EP54" s="314"/>
      <c r="EQ54" s="314"/>
      <c r="ER54" s="314"/>
      <c r="ES54" s="314"/>
      <c r="ET54" s="314"/>
      <c r="EU54" s="314"/>
      <c r="EV54" s="314"/>
      <c r="EW54" s="314"/>
      <c r="EX54" s="314"/>
      <c r="EY54" s="314"/>
      <c r="EZ54" s="314"/>
      <c r="FA54" s="314"/>
      <c r="FB54" s="314"/>
      <c r="FC54" s="314"/>
      <c r="FD54" s="314"/>
      <c r="FE54" s="314"/>
      <c r="FF54" s="314"/>
      <c r="FG54" s="314"/>
      <c r="FH54" s="314"/>
      <c r="FI54" s="314"/>
      <c r="FJ54" s="314"/>
      <c r="FK54" s="314"/>
      <c r="FL54" s="314"/>
      <c r="FM54" s="314"/>
      <c r="FN54" s="314"/>
      <c r="FO54" s="314"/>
      <c r="FP54" s="314"/>
      <c r="FQ54" s="314"/>
      <c r="FR54" s="314"/>
      <c r="FS54" s="314"/>
      <c r="FT54" s="314"/>
      <c r="FU54" s="314"/>
      <c r="FV54" s="314"/>
      <c r="FW54" s="314"/>
      <c r="FX54" s="314"/>
      <c r="FY54" s="314"/>
      <c r="FZ54" s="314"/>
      <c r="GA54" s="314"/>
      <c r="GB54" s="314"/>
      <c r="GC54" s="314"/>
      <c r="GD54" s="315"/>
      <c r="GE54" s="8"/>
      <c r="GF54" s="8"/>
      <c r="GG54" s="8"/>
    </row>
    <row r="55" spans="1:189" ht="12.4" customHeight="1" x14ac:dyDescent="0.15">
      <c r="A55" s="8"/>
      <c r="B55" s="291"/>
      <c r="C55" s="292"/>
      <c r="D55" s="293"/>
      <c r="E55" s="24"/>
      <c r="F55" s="294"/>
      <c r="G55" s="294"/>
      <c r="H55" s="294"/>
      <c r="I55" s="294"/>
      <c r="J55" s="294"/>
      <c r="K55" s="294"/>
      <c r="L55" s="294"/>
      <c r="M55" s="294"/>
      <c r="N55" s="294"/>
      <c r="O55" s="294"/>
      <c r="P55" s="294"/>
      <c r="Q55" s="294"/>
      <c r="R55" s="294"/>
      <c r="S55" s="294"/>
      <c r="T55" s="294"/>
      <c r="U55" s="294"/>
      <c r="V55" s="294"/>
      <c r="W55" s="8"/>
      <c r="X55" s="8"/>
      <c r="Y55" s="8"/>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4"/>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6"/>
      <c r="BZ55" s="316"/>
      <c r="CA55" s="317"/>
      <c r="CB55" s="317"/>
      <c r="CC55" s="317"/>
      <c r="CD55" s="317"/>
      <c r="CE55" s="317"/>
      <c r="CF55" s="317"/>
      <c r="CG55" s="317"/>
      <c r="CH55" s="317"/>
      <c r="CI55" s="317"/>
      <c r="CJ55" s="317"/>
      <c r="CK55" s="317"/>
      <c r="CL55" s="317"/>
      <c r="CM55" s="317"/>
      <c r="CN55" s="317"/>
      <c r="CO55" s="317"/>
      <c r="CP55" s="317"/>
      <c r="CQ55" s="317"/>
      <c r="CR55" s="317"/>
      <c r="CS55" s="317"/>
      <c r="CT55" s="317"/>
      <c r="CU55" s="317"/>
      <c r="CV55" s="317"/>
      <c r="CW55" s="317"/>
      <c r="CX55" s="317"/>
      <c r="CY55" s="317"/>
      <c r="CZ55" s="317"/>
      <c r="DA55" s="317"/>
      <c r="DB55" s="317"/>
      <c r="DC55" s="317"/>
      <c r="DD55" s="317"/>
      <c r="DE55" s="317"/>
      <c r="DF55" s="317"/>
      <c r="DG55" s="317"/>
      <c r="DH55" s="317"/>
      <c r="DI55" s="317"/>
      <c r="DJ55" s="317"/>
      <c r="DK55" s="317"/>
      <c r="DL55" s="317"/>
      <c r="DM55" s="317"/>
      <c r="DN55" s="317"/>
      <c r="DO55" s="317"/>
      <c r="DP55" s="317"/>
      <c r="DQ55" s="317"/>
      <c r="DR55" s="317"/>
      <c r="DS55" s="317"/>
      <c r="DT55" s="317"/>
      <c r="DU55" s="317"/>
      <c r="DV55" s="317"/>
      <c r="DW55" s="317"/>
      <c r="DX55" s="317"/>
      <c r="DY55" s="317"/>
      <c r="DZ55" s="317"/>
      <c r="EA55" s="317"/>
      <c r="EB55" s="317"/>
      <c r="EC55" s="317"/>
      <c r="ED55" s="317"/>
      <c r="EE55" s="317"/>
      <c r="EF55" s="317"/>
      <c r="EG55" s="317"/>
      <c r="EH55" s="317"/>
      <c r="EI55" s="317"/>
      <c r="EJ55" s="317"/>
      <c r="EK55" s="317"/>
      <c r="EL55" s="317"/>
      <c r="EM55" s="317"/>
      <c r="EN55" s="317"/>
      <c r="EO55" s="317"/>
      <c r="EP55" s="317"/>
      <c r="EQ55" s="317"/>
      <c r="ER55" s="317"/>
      <c r="ES55" s="317"/>
      <c r="ET55" s="317"/>
      <c r="EU55" s="317"/>
      <c r="EV55" s="317"/>
      <c r="EW55" s="317"/>
      <c r="EX55" s="317"/>
      <c r="EY55" s="317"/>
      <c r="EZ55" s="317"/>
      <c r="FA55" s="317"/>
      <c r="FB55" s="317"/>
      <c r="FC55" s="317"/>
      <c r="FD55" s="317"/>
      <c r="FE55" s="317"/>
      <c r="FF55" s="317"/>
      <c r="FG55" s="317"/>
      <c r="FH55" s="317"/>
      <c r="FI55" s="317"/>
      <c r="FJ55" s="317"/>
      <c r="FK55" s="317"/>
      <c r="FL55" s="317"/>
      <c r="FM55" s="317"/>
      <c r="FN55" s="317"/>
      <c r="FO55" s="317"/>
      <c r="FP55" s="317"/>
      <c r="FQ55" s="317"/>
      <c r="FR55" s="317"/>
      <c r="FS55" s="317"/>
      <c r="FT55" s="317"/>
      <c r="FU55" s="317"/>
      <c r="FV55" s="317"/>
      <c r="FW55" s="317"/>
      <c r="FX55" s="317"/>
      <c r="FY55" s="317"/>
      <c r="FZ55" s="317"/>
      <c r="GA55" s="317"/>
      <c r="GB55" s="317"/>
      <c r="GC55" s="317"/>
      <c r="GD55" s="318"/>
      <c r="GE55" s="8"/>
      <c r="GF55" s="8"/>
      <c r="GG55" s="8"/>
    </row>
    <row r="56" spans="1:189" ht="14.25" x14ac:dyDescent="0.15">
      <c r="A56" s="8"/>
      <c r="B56" s="23"/>
      <c r="C56" s="23"/>
      <c r="D56" s="23"/>
      <c r="E56" s="24"/>
      <c r="F56" s="24"/>
      <c r="G56" s="24"/>
      <c r="H56" s="24"/>
      <c r="I56" s="24"/>
      <c r="J56" s="24"/>
      <c r="K56" s="24"/>
      <c r="L56" s="24"/>
      <c r="M56" s="24"/>
      <c r="N56" s="24"/>
      <c r="O56" s="24"/>
      <c r="P56" s="24"/>
      <c r="Q56" s="24"/>
      <c r="R56" s="24"/>
      <c r="S56" s="24"/>
      <c r="T56" s="24"/>
      <c r="U56" s="24"/>
      <c r="V56" s="24"/>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row>
    <row r="57" spans="1:189" ht="12.4" customHeight="1" x14ac:dyDescent="0.15">
      <c r="A57" s="8"/>
      <c r="B57" s="288" t="s">
        <v>52</v>
      </c>
      <c r="C57" s="289"/>
      <c r="D57" s="290"/>
      <c r="E57" s="21"/>
      <c r="F57" s="327" t="s">
        <v>754</v>
      </c>
      <c r="G57" s="327"/>
      <c r="H57" s="327"/>
      <c r="I57" s="327"/>
      <c r="J57" s="327"/>
      <c r="K57" s="327"/>
      <c r="L57" s="327"/>
      <c r="M57" s="327"/>
      <c r="N57" s="327"/>
      <c r="O57" s="327"/>
      <c r="P57" s="327"/>
      <c r="Q57" s="327"/>
      <c r="R57" s="327"/>
      <c r="S57" s="327"/>
      <c r="T57" s="327"/>
      <c r="U57" s="327"/>
      <c r="V57" s="327"/>
      <c r="W57" s="8"/>
      <c r="X57" s="8"/>
      <c r="Y57" s="8"/>
      <c r="Z57" s="357"/>
      <c r="AA57" s="358"/>
      <c r="AB57" s="358"/>
      <c r="AC57" s="358"/>
      <c r="AD57" s="358"/>
      <c r="AE57" s="358"/>
      <c r="AF57" s="358"/>
      <c r="AG57" s="358"/>
      <c r="AH57" s="358"/>
      <c r="AI57" s="358"/>
      <c r="AJ57" s="358"/>
      <c r="AK57" s="359"/>
      <c r="AL57" s="334" t="s">
        <v>5</v>
      </c>
      <c r="AM57" s="335"/>
      <c r="AN57" s="335"/>
      <c r="AO57" s="335"/>
      <c r="AP57" s="295"/>
      <c r="AQ57" s="296"/>
      <c r="AR57" s="296"/>
      <c r="AS57" s="296"/>
      <c r="AT57" s="296"/>
      <c r="AU57" s="296"/>
      <c r="AV57" s="296"/>
      <c r="AW57" s="296"/>
      <c r="AX57" s="296"/>
      <c r="AY57" s="296"/>
      <c r="AZ57" s="296"/>
      <c r="BA57" s="296"/>
      <c r="BB57" s="296"/>
      <c r="BC57" s="296"/>
      <c r="BD57" s="296"/>
      <c r="BE57" s="297"/>
      <c r="BF57" s="334" t="s">
        <v>5</v>
      </c>
      <c r="BG57" s="335"/>
      <c r="BH57" s="335"/>
      <c r="BI57" s="335"/>
      <c r="BJ57" s="295"/>
      <c r="BK57" s="296"/>
      <c r="BL57" s="296"/>
      <c r="BM57" s="296"/>
      <c r="BN57" s="296"/>
      <c r="BO57" s="296"/>
      <c r="BP57" s="296"/>
      <c r="BQ57" s="296"/>
      <c r="BR57" s="296"/>
      <c r="BS57" s="296"/>
      <c r="BT57" s="296"/>
      <c r="BU57" s="296"/>
      <c r="BV57" s="296"/>
      <c r="BW57" s="296"/>
      <c r="BX57" s="296"/>
      <c r="BY57" s="297"/>
      <c r="CE57" s="344" t="s">
        <v>9</v>
      </c>
      <c r="CF57" s="344"/>
      <c r="CG57" s="334" t="s">
        <v>56</v>
      </c>
      <c r="CH57" s="334"/>
      <c r="CI57" s="334"/>
      <c r="CJ57" s="334"/>
      <c r="CK57" s="334"/>
      <c r="CL57" s="334"/>
      <c r="CM57" s="334"/>
      <c r="CN57" s="334"/>
      <c r="CO57" s="334"/>
      <c r="CP57" s="334"/>
      <c r="CQ57" s="334"/>
      <c r="CR57" s="345"/>
      <c r="CS57" s="346"/>
      <c r="CT57" s="346"/>
      <c r="CU57" s="346"/>
      <c r="CV57" s="346"/>
      <c r="CW57" s="346"/>
      <c r="CX57" s="346"/>
      <c r="CY57" s="346"/>
      <c r="CZ57" s="346"/>
      <c r="DA57" s="346"/>
      <c r="DB57" s="346"/>
      <c r="DC57" s="346"/>
      <c r="DD57" s="346"/>
      <c r="DE57" s="346"/>
      <c r="DF57" s="346"/>
      <c r="DG57" s="346"/>
      <c r="DH57" s="346"/>
      <c r="DI57" s="346"/>
      <c r="DJ57" s="346"/>
      <c r="DK57" s="347"/>
      <c r="DL57" s="312" t="s">
        <v>10</v>
      </c>
      <c r="DM57" s="312"/>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row>
    <row r="58" spans="1:189" ht="12.4" customHeight="1" x14ac:dyDescent="0.15">
      <c r="A58" s="8"/>
      <c r="B58" s="291"/>
      <c r="C58" s="292"/>
      <c r="D58" s="293"/>
      <c r="E58" s="27"/>
      <c r="F58" s="327"/>
      <c r="G58" s="327"/>
      <c r="H58" s="327"/>
      <c r="I58" s="327"/>
      <c r="J58" s="327"/>
      <c r="K58" s="327"/>
      <c r="L58" s="327"/>
      <c r="M58" s="327"/>
      <c r="N58" s="327"/>
      <c r="O58" s="327"/>
      <c r="P58" s="327"/>
      <c r="Q58" s="327"/>
      <c r="R58" s="327"/>
      <c r="S58" s="327"/>
      <c r="T58" s="327"/>
      <c r="U58" s="327"/>
      <c r="V58" s="327"/>
      <c r="W58" s="8"/>
      <c r="X58" s="8"/>
      <c r="Y58" s="8"/>
      <c r="Z58" s="360"/>
      <c r="AA58" s="361"/>
      <c r="AB58" s="361"/>
      <c r="AC58" s="361"/>
      <c r="AD58" s="361"/>
      <c r="AE58" s="361"/>
      <c r="AF58" s="361"/>
      <c r="AG58" s="361"/>
      <c r="AH58" s="361"/>
      <c r="AI58" s="361"/>
      <c r="AJ58" s="361"/>
      <c r="AK58" s="362"/>
      <c r="AL58" s="335"/>
      <c r="AM58" s="335"/>
      <c r="AN58" s="335"/>
      <c r="AO58" s="335"/>
      <c r="AP58" s="298"/>
      <c r="AQ58" s="299"/>
      <c r="AR58" s="299"/>
      <c r="AS58" s="299"/>
      <c r="AT58" s="299"/>
      <c r="AU58" s="299"/>
      <c r="AV58" s="299"/>
      <c r="AW58" s="299"/>
      <c r="AX58" s="299"/>
      <c r="AY58" s="299"/>
      <c r="AZ58" s="299"/>
      <c r="BA58" s="299"/>
      <c r="BB58" s="299"/>
      <c r="BC58" s="299"/>
      <c r="BD58" s="299"/>
      <c r="BE58" s="300"/>
      <c r="BF58" s="335"/>
      <c r="BG58" s="335"/>
      <c r="BH58" s="335"/>
      <c r="BI58" s="335"/>
      <c r="BJ58" s="298"/>
      <c r="BK58" s="299"/>
      <c r="BL58" s="299"/>
      <c r="BM58" s="299"/>
      <c r="BN58" s="299"/>
      <c r="BO58" s="299"/>
      <c r="BP58" s="299"/>
      <c r="BQ58" s="299"/>
      <c r="BR58" s="299"/>
      <c r="BS58" s="299"/>
      <c r="BT58" s="299"/>
      <c r="BU58" s="299"/>
      <c r="BV58" s="299"/>
      <c r="BW58" s="299"/>
      <c r="BX58" s="299"/>
      <c r="BY58" s="300"/>
      <c r="CE58" s="344"/>
      <c r="CF58" s="344"/>
      <c r="CG58" s="334"/>
      <c r="CH58" s="334"/>
      <c r="CI58" s="334"/>
      <c r="CJ58" s="334"/>
      <c r="CK58" s="334"/>
      <c r="CL58" s="334"/>
      <c r="CM58" s="334"/>
      <c r="CN58" s="334"/>
      <c r="CO58" s="334"/>
      <c r="CP58" s="334"/>
      <c r="CQ58" s="334"/>
      <c r="CR58" s="348"/>
      <c r="CS58" s="349"/>
      <c r="CT58" s="349"/>
      <c r="CU58" s="349"/>
      <c r="CV58" s="349"/>
      <c r="CW58" s="349"/>
      <c r="CX58" s="349"/>
      <c r="CY58" s="349"/>
      <c r="CZ58" s="349"/>
      <c r="DA58" s="349"/>
      <c r="DB58" s="349"/>
      <c r="DC58" s="349"/>
      <c r="DD58" s="349"/>
      <c r="DE58" s="349"/>
      <c r="DF58" s="349"/>
      <c r="DG58" s="349"/>
      <c r="DH58" s="349"/>
      <c r="DI58" s="349"/>
      <c r="DJ58" s="349"/>
      <c r="DK58" s="350"/>
      <c r="DL58" s="312"/>
      <c r="DM58" s="312"/>
      <c r="DN58" s="8"/>
      <c r="DO58" s="12" t="s">
        <v>57</v>
      </c>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row>
    <row r="59" spans="1:189" ht="12"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row>
    <row r="60" spans="1:189" ht="12.4" customHeight="1" x14ac:dyDescent="0.15">
      <c r="A60" s="8"/>
      <c r="B60" s="363" t="s">
        <v>750</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24"/>
      <c r="AA60" s="24"/>
      <c r="AB60" s="14"/>
      <c r="AC60" s="14"/>
      <c r="AD60" s="14"/>
      <c r="AE60" s="14"/>
      <c r="AF60" s="14"/>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row>
    <row r="61" spans="1:189" ht="12.4" customHeight="1" x14ac:dyDescent="0.15">
      <c r="A61" s="8"/>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24"/>
      <c r="AA61" s="24"/>
      <c r="AB61" s="14"/>
      <c r="AC61" s="14"/>
      <c r="AD61" s="14"/>
      <c r="AE61" s="14"/>
      <c r="AF61" s="14"/>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row>
    <row r="62" spans="1:189" ht="20.4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284" t="s">
        <v>45</v>
      </c>
      <c r="AA62" s="284"/>
      <c r="AB62" s="284"/>
      <c r="AC62" s="284"/>
      <c r="AD62" s="308" t="s">
        <v>46</v>
      </c>
      <c r="AE62" s="308"/>
      <c r="AF62" s="301"/>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3"/>
      <c r="BG62" s="8"/>
      <c r="BH62" s="8"/>
      <c r="BI62" s="284" t="s">
        <v>47</v>
      </c>
      <c r="BJ62" s="284"/>
      <c r="BK62" s="284"/>
      <c r="BL62" s="284"/>
      <c r="BM62" s="308" t="s">
        <v>46</v>
      </c>
      <c r="BN62" s="308"/>
      <c r="BO62" s="301"/>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3"/>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row>
    <row r="63" spans="1:189" ht="3.6"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row>
    <row r="64" spans="1:189" ht="12.4" customHeight="1" x14ac:dyDescent="0.15">
      <c r="A64" s="8"/>
      <c r="B64" s="288" t="s">
        <v>756</v>
      </c>
      <c r="C64" s="289"/>
      <c r="D64" s="290"/>
      <c r="E64" s="8"/>
      <c r="F64" s="284" t="s">
        <v>58</v>
      </c>
      <c r="G64" s="284"/>
      <c r="H64" s="284"/>
      <c r="I64" s="284"/>
      <c r="J64" s="284"/>
      <c r="K64" s="284"/>
      <c r="L64" s="284"/>
      <c r="M64" s="284"/>
      <c r="N64" s="284"/>
      <c r="O64" s="284"/>
      <c r="P64" s="284"/>
      <c r="Q64" s="284"/>
      <c r="R64" s="284"/>
      <c r="S64" s="284"/>
      <c r="T64" s="284"/>
      <c r="U64" s="284"/>
      <c r="V64" s="284"/>
      <c r="W64" s="8"/>
      <c r="X64" s="8"/>
      <c r="Y64" s="8"/>
      <c r="Z64" s="284" t="s">
        <v>50</v>
      </c>
      <c r="AA64" s="284"/>
      <c r="AB64" s="284"/>
      <c r="AC64" s="284"/>
      <c r="AD64" s="308" t="s">
        <v>46</v>
      </c>
      <c r="AE64" s="308"/>
      <c r="AF64" s="328"/>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30"/>
      <c r="BG64" s="134"/>
      <c r="BH64" s="134"/>
      <c r="BI64" s="284" t="s">
        <v>51</v>
      </c>
      <c r="BJ64" s="284"/>
      <c r="BK64" s="284"/>
      <c r="BL64" s="284"/>
      <c r="BM64" s="308" t="s">
        <v>46</v>
      </c>
      <c r="BN64" s="308"/>
      <c r="BO64" s="328"/>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30"/>
      <c r="CP64" s="8"/>
      <c r="CQ64" s="8"/>
      <c r="CR64" s="8"/>
      <c r="CS64" s="8"/>
      <c r="CT64" s="8"/>
      <c r="CU64" s="8"/>
      <c r="CV64" s="294" t="s">
        <v>59</v>
      </c>
      <c r="CW64" s="294"/>
      <c r="CX64" s="294"/>
      <c r="CY64" s="294"/>
      <c r="CZ64" s="294"/>
      <c r="DA64" s="294"/>
      <c r="DB64" s="294"/>
      <c r="DC64" s="294"/>
      <c r="DD64" s="294"/>
      <c r="DE64" s="294"/>
      <c r="DF64" s="294"/>
      <c r="DG64" s="294"/>
      <c r="DH64" s="294"/>
      <c r="DI64" s="294"/>
      <c r="DJ64" s="294"/>
      <c r="DK64" s="294"/>
      <c r="DL64" s="294"/>
      <c r="DM64" s="294"/>
      <c r="DN64" s="294"/>
      <c r="DO64" s="8"/>
      <c r="DP64" s="8"/>
      <c r="DQ64" s="295"/>
      <c r="DR64" s="296"/>
      <c r="DS64" s="296"/>
      <c r="DT64" s="296"/>
      <c r="DU64" s="296"/>
      <c r="DV64" s="296"/>
      <c r="DW64" s="296"/>
      <c r="DX64" s="296"/>
      <c r="DY64" s="296"/>
      <c r="DZ64" s="296"/>
      <c r="EA64" s="296"/>
      <c r="EB64" s="296"/>
      <c r="EC64" s="296"/>
      <c r="ED64" s="296"/>
      <c r="EE64" s="296"/>
      <c r="EF64" s="296"/>
      <c r="EG64" s="296"/>
      <c r="EH64" s="296"/>
      <c r="EI64" s="296"/>
      <c r="EJ64" s="296"/>
      <c r="EK64" s="296"/>
      <c r="EL64" s="296"/>
      <c r="EM64" s="296"/>
      <c r="EN64" s="296"/>
      <c r="EO64" s="296"/>
      <c r="EP64" s="296"/>
      <c r="EQ64" s="297"/>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row>
    <row r="65" spans="1:189" ht="12.4" customHeight="1" x14ac:dyDescent="0.15">
      <c r="A65" s="8"/>
      <c r="B65" s="291"/>
      <c r="C65" s="292"/>
      <c r="D65" s="293"/>
      <c r="E65" s="8"/>
      <c r="F65" s="284"/>
      <c r="G65" s="284"/>
      <c r="H65" s="284"/>
      <c r="I65" s="284"/>
      <c r="J65" s="284"/>
      <c r="K65" s="284"/>
      <c r="L65" s="284"/>
      <c r="M65" s="284"/>
      <c r="N65" s="284"/>
      <c r="O65" s="284"/>
      <c r="P65" s="284"/>
      <c r="Q65" s="284"/>
      <c r="R65" s="284"/>
      <c r="S65" s="284"/>
      <c r="T65" s="284"/>
      <c r="U65" s="284"/>
      <c r="V65" s="284"/>
      <c r="W65" s="8"/>
      <c r="X65" s="8"/>
      <c r="Y65" s="8"/>
      <c r="Z65" s="284"/>
      <c r="AA65" s="284"/>
      <c r="AB65" s="284"/>
      <c r="AC65" s="284"/>
      <c r="AD65" s="308"/>
      <c r="AE65" s="308"/>
      <c r="AF65" s="331"/>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3"/>
      <c r="BG65" s="134"/>
      <c r="BH65" s="134"/>
      <c r="BI65" s="284"/>
      <c r="BJ65" s="284"/>
      <c r="BK65" s="284"/>
      <c r="BL65" s="284"/>
      <c r="BM65" s="308"/>
      <c r="BN65" s="308"/>
      <c r="BO65" s="331"/>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3"/>
      <c r="CP65" s="8"/>
      <c r="CQ65" s="8"/>
      <c r="CR65" s="8"/>
      <c r="CS65" s="8"/>
      <c r="CT65" s="8"/>
      <c r="CU65" s="8"/>
      <c r="CV65" s="294"/>
      <c r="CW65" s="294"/>
      <c r="CX65" s="294"/>
      <c r="CY65" s="294"/>
      <c r="CZ65" s="294"/>
      <c r="DA65" s="294"/>
      <c r="DB65" s="294"/>
      <c r="DC65" s="294"/>
      <c r="DD65" s="294"/>
      <c r="DE65" s="294"/>
      <c r="DF65" s="294"/>
      <c r="DG65" s="294"/>
      <c r="DH65" s="294"/>
      <c r="DI65" s="294"/>
      <c r="DJ65" s="294"/>
      <c r="DK65" s="294"/>
      <c r="DL65" s="294"/>
      <c r="DM65" s="294"/>
      <c r="DN65" s="294"/>
      <c r="DO65" s="8"/>
      <c r="DP65" s="8"/>
      <c r="DQ65" s="298"/>
      <c r="DR65" s="299"/>
      <c r="DS65" s="299"/>
      <c r="DT65" s="299"/>
      <c r="DU65" s="299"/>
      <c r="DV65" s="299"/>
      <c r="DW65" s="299"/>
      <c r="DX65" s="299"/>
      <c r="DY65" s="299"/>
      <c r="DZ65" s="299"/>
      <c r="EA65" s="299"/>
      <c r="EB65" s="299"/>
      <c r="EC65" s="299"/>
      <c r="ED65" s="299"/>
      <c r="EE65" s="299"/>
      <c r="EF65" s="299"/>
      <c r="EG65" s="299"/>
      <c r="EH65" s="299"/>
      <c r="EI65" s="299"/>
      <c r="EJ65" s="299"/>
      <c r="EK65" s="299"/>
      <c r="EL65" s="299"/>
      <c r="EM65" s="299"/>
      <c r="EN65" s="299"/>
      <c r="EO65" s="299"/>
      <c r="EP65" s="299"/>
      <c r="EQ65" s="300"/>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row>
    <row r="66" spans="1:189" ht="12.4"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row>
    <row r="67" spans="1:189" s="3" customFormat="1" ht="12.4" customHeight="1" x14ac:dyDescent="0.15">
      <c r="A67" s="26"/>
      <c r="B67" s="26"/>
      <c r="C67" s="26"/>
      <c r="D67" s="26"/>
      <c r="E67" s="26"/>
      <c r="F67" s="294" t="s">
        <v>12</v>
      </c>
      <c r="G67" s="294"/>
      <c r="H67" s="294"/>
      <c r="I67" s="294"/>
      <c r="J67" s="294"/>
      <c r="K67" s="294"/>
      <c r="L67" s="294"/>
      <c r="M67" s="294"/>
      <c r="N67" s="294"/>
      <c r="O67" s="294"/>
      <c r="P67" s="294"/>
      <c r="Q67" s="294"/>
      <c r="R67" s="294"/>
      <c r="S67" s="294"/>
      <c r="T67" s="294"/>
      <c r="U67" s="294"/>
      <c r="V67" s="294"/>
      <c r="W67" s="23"/>
      <c r="X67" s="23"/>
      <c r="Y67" s="8"/>
      <c r="Z67" s="295"/>
      <c r="AA67" s="296"/>
      <c r="AB67" s="296"/>
      <c r="AC67" s="296"/>
      <c r="AD67" s="296"/>
      <c r="AE67" s="296"/>
      <c r="AF67" s="296"/>
      <c r="AG67" s="296"/>
      <c r="AH67" s="297"/>
      <c r="AI67" s="1"/>
      <c r="AJ67" s="30"/>
      <c r="AK67" s="30"/>
      <c r="AL67" s="1"/>
      <c r="AM67" s="295"/>
      <c r="AN67" s="296"/>
      <c r="AO67" s="296"/>
      <c r="AP67" s="296"/>
      <c r="AQ67" s="296"/>
      <c r="AR67" s="296"/>
      <c r="AS67" s="296"/>
      <c r="AT67" s="296"/>
      <c r="AU67" s="296"/>
      <c r="AV67" s="296"/>
      <c r="AW67" s="296"/>
      <c r="AX67" s="297"/>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row>
    <row r="68" spans="1:189" ht="12.4" customHeight="1" x14ac:dyDescent="0.15">
      <c r="A68" s="8"/>
      <c r="B68" s="8"/>
      <c r="C68" s="8"/>
      <c r="D68" s="8"/>
      <c r="E68" s="8"/>
      <c r="F68" s="294"/>
      <c r="G68" s="294"/>
      <c r="H68" s="294"/>
      <c r="I68" s="294"/>
      <c r="J68" s="294"/>
      <c r="K68" s="294"/>
      <c r="L68" s="294"/>
      <c r="M68" s="294"/>
      <c r="N68" s="294"/>
      <c r="O68" s="294"/>
      <c r="P68" s="294"/>
      <c r="Q68" s="294"/>
      <c r="R68" s="294"/>
      <c r="S68" s="294"/>
      <c r="T68" s="294"/>
      <c r="U68" s="294"/>
      <c r="V68" s="294"/>
      <c r="W68" s="23"/>
      <c r="X68" s="23"/>
      <c r="Y68" s="26"/>
      <c r="Z68" s="298"/>
      <c r="AA68" s="299"/>
      <c r="AB68" s="299"/>
      <c r="AC68" s="299"/>
      <c r="AD68" s="299"/>
      <c r="AE68" s="299"/>
      <c r="AF68" s="299"/>
      <c r="AG68" s="299"/>
      <c r="AH68" s="300"/>
      <c r="AI68" s="1"/>
      <c r="AJ68" s="1"/>
      <c r="AK68" s="1"/>
      <c r="AL68" s="1"/>
      <c r="AM68" s="298"/>
      <c r="AN68" s="299"/>
      <c r="AO68" s="299"/>
      <c r="AP68" s="299"/>
      <c r="AQ68" s="299"/>
      <c r="AR68" s="299"/>
      <c r="AS68" s="299"/>
      <c r="AT68" s="299"/>
      <c r="AU68" s="299"/>
      <c r="AV68" s="299"/>
      <c r="AW68" s="299"/>
      <c r="AX68" s="300"/>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row>
    <row r="69" spans="1:189" ht="6.6" customHeight="1" x14ac:dyDescent="0.15">
      <c r="A69" s="8"/>
      <c r="B69" s="8"/>
      <c r="C69" s="8"/>
      <c r="D69" s="8"/>
      <c r="E69" s="8"/>
      <c r="F69" s="8"/>
      <c r="G69" s="8"/>
      <c r="H69" s="8"/>
      <c r="I69" s="8"/>
      <c r="J69" s="8"/>
      <c r="K69" s="8"/>
      <c r="L69" s="8"/>
      <c r="M69" s="8"/>
      <c r="N69" s="8"/>
      <c r="O69" s="8"/>
      <c r="P69" s="8"/>
      <c r="Q69" s="8"/>
      <c r="R69" s="8"/>
      <c r="S69" s="8"/>
      <c r="T69" s="8"/>
      <c r="U69" s="8"/>
      <c r="V69" s="8"/>
      <c r="W69" s="29"/>
      <c r="X69" s="29"/>
      <c r="Y69" s="29"/>
      <c r="Z69" s="29"/>
      <c r="AA69" s="29"/>
      <c r="AB69" s="29"/>
      <c r="AC69" s="29"/>
      <c r="AD69" s="29"/>
      <c r="AE69" s="29"/>
      <c r="AF69" s="29"/>
      <c r="AG69" s="29"/>
      <c r="AH69" s="29"/>
      <c r="AI69" s="29"/>
      <c r="AJ69" s="29"/>
      <c r="AK69" s="29"/>
      <c r="AL69" s="29"/>
      <c r="AM69" s="29"/>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row>
    <row r="70" spans="1:189" ht="12.4" customHeight="1" x14ac:dyDescent="0.15">
      <c r="A70" s="8"/>
      <c r="B70" s="8"/>
      <c r="C70" s="8"/>
      <c r="D70" s="8"/>
      <c r="E70" s="8"/>
      <c r="F70" s="8"/>
      <c r="G70" s="8"/>
      <c r="H70" s="8"/>
      <c r="I70" s="8"/>
      <c r="J70" s="8"/>
      <c r="K70" s="8"/>
      <c r="L70" s="8"/>
      <c r="M70" s="8"/>
      <c r="N70" s="8"/>
      <c r="O70" s="8"/>
      <c r="P70" s="8"/>
      <c r="Q70" s="8"/>
      <c r="R70" s="8"/>
      <c r="S70" s="8"/>
      <c r="T70" s="8"/>
      <c r="U70" s="8"/>
      <c r="V70" s="8"/>
      <c r="W70" s="29"/>
      <c r="X70" s="29"/>
      <c r="Y70" s="29"/>
      <c r="Z70" s="319" t="s">
        <v>6</v>
      </c>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t="s">
        <v>38</v>
      </c>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t="s">
        <v>755</v>
      </c>
      <c r="CA70" s="319"/>
      <c r="CB70" s="319"/>
      <c r="CC70" s="319"/>
      <c r="CD70" s="319"/>
      <c r="CE70" s="319"/>
      <c r="CF70" s="319"/>
      <c r="CG70" s="319"/>
      <c r="CH70" s="319"/>
      <c r="CI70" s="319"/>
      <c r="CJ70" s="319"/>
      <c r="CK70" s="319"/>
      <c r="CL70" s="319"/>
      <c r="CM70" s="319"/>
      <c r="CN70" s="319"/>
      <c r="CO70" s="319"/>
      <c r="CP70" s="319"/>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319"/>
      <c r="DU70" s="319"/>
      <c r="DV70" s="319"/>
      <c r="DW70" s="319"/>
      <c r="DX70" s="319"/>
      <c r="DY70" s="319"/>
      <c r="DZ70" s="319"/>
      <c r="EA70" s="319"/>
      <c r="EB70" s="319"/>
      <c r="EC70" s="319"/>
      <c r="ED70" s="319"/>
      <c r="EE70" s="319"/>
      <c r="EF70" s="319"/>
      <c r="EG70" s="319"/>
      <c r="EH70" s="319"/>
      <c r="EI70" s="319"/>
      <c r="EJ70" s="319"/>
      <c r="EK70" s="319"/>
      <c r="EL70" s="319"/>
      <c r="EM70" s="319"/>
      <c r="EN70" s="319"/>
      <c r="EO70" s="319"/>
      <c r="EP70" s="319"/>
      <c r="EQ70" s="319"/>
      <c r="ER70" s="319"/>
      <c r="ES70" s="319"/>
      <c r="ET70" s="319"/>
      <c r="EU70" s="319"/>
      <c r="EV70" s="319"/>
      <c r="EW70" s="319"/>
      <c r="EX70" s="319"/>
      <c r="EY70" s="319"/>
      <c r="EZ70" s="319"/>
      <c r="FA70" s="319"/>
      <c r="FB70" s="319"/>
      <c r="FC70" s="319"/>
      <c r="FD70" s="319"/>
      <c r="FE70" s="319"/>
      <c r="FF70" s="319"/>
      <c r="FG70" s="319"/>
      <c r="FH70" s="319"/>
      <c r="FI70" s="319"/>
      <c r="FJ70" s="319"/>
      <c r="FK70" s="319"/>
      <c r="FL70" s="319"/>
      <c r="FM70" s="319"/>
      <c r="FN70" s="319"/>
      <c r="FO70" s="319"/>
      <c r="FP70" s="319"/>
      <c r="FQ70" s="319"/>
      <c r="FR70" s="319"/>
      <c r="FS70" s="319"/>
      <c r="FT70" s="319"/>
      <c r="FU70" s="319"/>
      <c r="FV70" s="319"/>
      <c r="FW70" s="319"/>
      <c r="FX70" s="319"/>
      <c r="FY70" s="319"/>
      <c r="FZ70" s="319"/>
      <c r="GA70" s="319"/>
      <c r="GB70" s="319"/>
      <c r="GC70" s="319"/>
      <c r="GD70" s="319"/>
      <c r="GE70" s="8"/>
      <c r="GF70" s="8"/>
      <c r="GG70" s="8"/>
    </row>
    <row r="71" spans="1:189" ht="12.4" customHeight="1" x14ac:dyDescent="0.15">
      <c r="A71" s="8"/>
      <c r="B71" s="8"/>
      <c r="C71" s="8"/>
      <c r="D71" s="8"/>
      <c r="E71" s="8"/>
      <c r="F71" s="294" t="s">
        <v>60</v>
      </c>
      <c r="G71" s="294"/>
      <c r="H71" s="294"/>
      <c r="I71" s="294"/>
      <c r="J71" s="294"/>
      <c r="K71" s="294"/>
      <c r="L71" s="294"/>
      <c r="M71" s="294"/>
      <c r="N71" s="294"/>
      <c r="O71" s="294"/>
      <c r="P71" s="294"/>
      <c r="Q71" s="294"/>
      <c r="R71" s="294"/>
      <c r="S71" s="294"/>
      <c r="T71" s="294"/>
      <c r="U71" s="294"/>
      <c r="V71" s="294"/>
      <c r="W71" s="8"/>
      <c r="X71" s="8"/>
      <c r="Y71" s="8"/>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1"/>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3"/>
      <c r="BZ71" s="313"/>
      <c r="CA71" s="314"/>
      <c r="CB71" s="314"/>
      <c r="CC71" s="314"/>
      <c r="CD71" s="314"/>
      <c r="CE71" s="314"/>
      <c r="CF71" s="314"/>
      <c r="CG71" s="314"/>
      <c r="CH71" s="314"/>
      <c r="CI71" s="314"/>
      <c r="CJ71" s="314"/>
      <c r="CK71" s="314"/>
      <c r="CL71" s="314"/>
      <c r="CM71" s="314"/>
      <c r="CN71" s="314"/>
      <c r="CO71" s="314"/>
      <c r="CP71" s="314"/>
      <c r="CQ71" s="314"/>
      <c r="CR71" s="314"/>
      <c r="CS71" s="314"/>
      <c r="CT71" s="314"/>
      <c r="CU71" s="314"/>
      <c r="CV71" s="314"/>
      <c r="CW71" s="314"/>
      <c r="CX71" s="314"/>
      <c r="CY71" s="314"/>
      <c r="CZ71" s="314"/>
      <c r="DA71" s="314"/>
      <c r="DB71" s="314"/>
      <c r="DC71" s="314"/>
      <c r="DD71" s="314"/>
      <c r="DE71" s="314"/>
      <c r="DF71" s="314"/>
      <c r="DG71" s="314"/>
      <c r="DH71" s="314"/>
      <c r="DI71" s="314"/>
      <c r="DJ71" s="314"/>
      <c r="DK71" s="314"/>
      <c r="DL71" s="314"/>
      <c r="DM71" s="314"/>
      <c r="DN71" s="314"/>
      <c r="DO71" s="314"/>
      <c r="DP71" s="314"/>
      <c r="DQ71" s="314"/>
      <c r="DR71" s="314"/>
      <c r="DS71" s="314"/>
      <c r="DT71" s="314"/>
      <c r="DU71" s="314"/>
      <c r="DV71" s="314"/>
      <c r="DW71" s="314"/>
      <c r="DX71" s="314"/>
      <c r="DY71" s="314"/>
      <c r="DZ71" s="314"/>
      <c r="EA71" s="314"/>
      <c r="EB71" s="314"/>
      <c r="EC71" s="314"/>
      <c r="ED71" s="314"/>
      <c r="EE71" s="314"/>
      <c r="EF71" s="314"/>
      <c r="EG71" s="314"/>
      <c r="EH71" s="314"/>
      <c r="EI71" s="314"/>
      <c r="EJ71" s="314"/>
      <c r="EK71" s="314"/>
      <c r="EL71" s="314"/>
      <c r="EM71" s="314"/>
      <c r="EN71" s="314"/>
      <c r="EO71" s="314"/>
      <c r="EP71" s="314"/>
      <c r="EQ71" s="314"/>
      <c r="ER71" s="314"/>
      <c r="ES71" s="314"/>
      <c r="ET71" s="314"/>
      <c r="EU71" s="314"/>
      <c r="EV71" s="314"/>
      <c r="EW71" s="314"/>
      <c r="EX71" s="314"/>
      <c r="EY71" s="314"/>
      <c r="EZ71" s="314"/>
      <c r="FA71" s="314"/>
      <c r="FB71" s="314"/>
      <c r="FC71" s="314"/>
      <c r="FD71" s="314"/>
      <c r="FE71" s="314"/>
      <c r="FF71" s="314"/>
      <c r="FG71" s="314"/>
      <c r="FH71" s="314"/>
      <c r="FI71" s="314"/>
      <c r="FJ71" s="314"/>
      <c r="FK71" s="314"/>
      <c r="FL71" s="314"/>
      <c r="FM71" s="314"/>
      <c r="FN71" s="314"/>
      <c r="FO71" s="314"/>
      <c r="FP71" s="314"/>
      <c r="FQ71" s="314"/>
      <c r="FR71" s="314"/>
      <c r="FS71" s="314"/>
      <c r="FT71" s="314"/>
      <c r="FU71" s="314"/>
      <c r="FV71" s="314"/>
      <c r="FW71" s="314"/>
      <c r="FX71" s="314"/>
      <c r="FY71" s="314"/>
      <c r="FZ71" s="314"/>
      <c r="GA71" s="314"/>
      <c r="GB71" s="314"/>
      <c r="GC71" s="314"/>
      <c r="GD71" s="315"/>
      <c r="GE71" s="8"/>
      <c r="GF71" s="8"/>
      <c r="GG71" s="8"/>
    </row>
    <row r="72" spans="1:189" ht="12.4" customHeight="1" x14ac:dyDescent="0.15">
      <c r="A72" s="8"/>
      <c r="B72" s="8"/>
      <c r="C72" s="8"/>
      <c r="D72" s="8"/>
      <c r="E72" s="8"/>
      <c r="F72" s="294"/>
      <c r="G72" s="294"/>
      <c r="H72" s="294"/>
      <c r="I72" s="294"/>
      <c r="J72" s="294"/>
      <c r="K72" s="294"/>
      <c r="L72" s="294"/>
      <c r="M72" s="294"/>
      <c r="N72" s="294"/>
      <c r="O72" s="294"/>
      <c r="P72" s="294"/>
      <c r="Q72" s="294"/>
      <c r="R72" s="294"/>
      <c r="S72" s="294"/>
      <c r="T72" s="294"/>
      <c r="U72" s="294"/>
      <c r="V72" s="294"/>
      <c r="W72" s="8"/>
      <c r="X72" s="8"/>
      <c r="Y72" s="8"/>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4"/>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6"/>
      <c r="BZ72" s="316"/>
      <c r="CA72" s="317"/>
      <c r="CB72" s="317"/>
      <c r="CC72" s="317"/>
      <c r="CD72" s="317"/>
      <c r="CE72" s="317"/>
      <c r="CF72" s="317"/>
      <c r="CG72" s="317"/>
      <c r="CH72" s="317"/>
      <c r="CI72" s="317"/>
      <c r="CJ72" s="317"/>
      <c r="CK72" s="317"/>
      <c r="CL72" s="317"/>
      <c r="CM72" s="317"/>
      <c r="CN72" s="317"/>
      <c r="CO72" s="317"/>
      <c r="CP72" s="317"/>
      <c r="CQ72" s="317"/>
      <c r="CR72" s="317"/>
      <c r="CS72" s="317"/>
      <c r="CT72" s="317"/>
      <c r="CU72" s="317"/>
      <c r="CV72" s="317"/>
      <c r="CW72" s="317"/>
      <c r="CX72" s="317"/>
      <c r="CY72" s="317"/>
      <c r="CZ72" s="317"/>
      <c r="DA72" s="317"/>
      <c r="DB72" s="317"/>
      <c r="DC72" s="317"/>
      <c r="DD72" s="317"/>
      <c r="DE72" s="317"/>
      <c r="DF72" s="317"/>
      <c r="DG72" s="317"/>
      <c r="DH72" s="317"/>
      <c r="DI72" s="317"/>
      <c r="DJ72" s="317"/>
      <c r="DK72" s="317"/>
      <c r="DL72" s="317"/>
      <c r="DM72" s="317"/>
      <c r="DN72" s="317"/>
      <c r="DO72" s="317"/>
      <c r="DP72" s="317"/>
      <c r="DQ72" s="317"/>
      <c r="DR72" s="317"/>
      <c r="DS72" s="317"/>
      <c r="DT72" s="317"/>
      <c r="DU72" s="317"/>
      <c r="DV72" s="317"/>
      <c r="DW72" s="317"/>
      <c r="DX72" s="317"/>
      <c r="DY72" s="317"/>
      <c r="DZ72" s="317"/>
      <c r="EA72" s="317"/>
      <c r="EB72" s="317"/>
      <c r="EC72" s="317"/>
      <c r="ED72" s="317"/>
      <c r="EE72" s="317"/>
      <c r="EF72" s="317"/>
      <c r="EG72" s="317"/>
      <c r="EH72" s="317"/>
      <c r="EI72" s="317"/>
      <c r="EJ72" s="317"/>
      <c r="EK72" s="317"/>
      <c r="EL72" s="317"/>
      <c r="EM72" s="317"/>
      <c r="EN72" s="317"/>
      <c r="EO72" s="317"/>
      <c r="EP72" s="317"/>
      <c r="EQ72" s="317"/>
      <c r="ER72" s="317"/>
      <c r="ES72" s="317"/>
      <c r="ET72" s="317"/>
      <c r="EU72" s="317"/>
      <c r="EV72" s="317"/>
      <c r="EW72" s="317"/>
      <c r="EX72" s="317"/>
      <c r="EY72" s="317"/>
      <c r="EZ72" s="317"/>
      <c r="FA72" s="317"/>
      <c r="FB72" s="317"/>
      <c r="FC72" s="317"/>
      <c r="FD72" s="317"/>
      <c r="FE72" s="317"/>
      <c r="FF72" s="317"/>
      <c r="FG72" s="317"/>
      <c r="FH72" s="317"/>
      <c r="FI72" s="317"/>
      <c r="FJ72" s="317"/>
      <c r="FK72" s="317"/>
      <c r="FL72" s="317"/>
      <c r="FM72" s="317"/>
      <c r="FN72" s="317"/>
      <c r="FO72" s="317"/>
      <c r="FP72" s="317"/>
      <c r="FQ72" s="317"/>
      <c r="FR72" s="317"/>
      <c r="FS72" s="317"/>
      <c r="FT72" s="317"/>
      <c r="FU72" s="317"/>
      <c r="FV72" s="317"/>
      <c r="FW72" s="317"/>
      <c r="FX72" s="317"/>
      <c r="FY72" s="317"/>
      <c r="FZ72" s="317"/>
      <c r="GA72" s="317"/>
      <c r="GB72" s="317"/>
      <c r="GC72" s="317"/>
      <c r="GD72" s="318"/>
      <c r="GE72" s="8"/>
      <c r="GF72" s="8"/>
      <c r="GG72" s="8"/>
    </row>
    <row r="73" spans="1:189" ht="12.4"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row>
    <row r="74" spans="1:189" x14ac:dyDescent="0.15">
      <c r="A74" s="8"/>
      <c r="B74" s="9"/>
      <c r="C74" s="9"/>
      <c r="D74" s="8"/>
      <c r="E74" s="8"/>
      <c r="F74" s="364" t="s">
        <v>13</v>
      </c>
      <c r="G74" s="364"/>
      <c r="H74" s="364"/>
      <c r="I74" s="364"/>
      <c r="J74" s="364"/>
      <c r="K74" s="364"/>
      <c r="L74" s="364"/>
      <c r="M74" s="364"/>
      <c r="N74" s="364"/>
      <c r="O74" s="364"/>
      <c r="P74" s="364"/>
      <c r="Q74" s="364"/>
      <c r="R74" s="364"/>
      <c r="S74" s="364"/>
      <c r="T74" s="364"/>
      <c r="U74" s="364"/>
      <c r="V74" s="364"/>
      <c r="W74" s="8"/>
      <c r="X74" s="8"/>
      <c r="Y74" s="8"/>
      <c r="Z74" s="295"/>
      <c r="AA74" s="296"/>
      <c r="AB74" s="296"/>
      <c r="AC74" s="296"/>
      <c r="AD74" s="296"/>
      <c r="AE74" s="296"/>
      <c r="AF74" s="296"/>
      <c r="AG74" s="296"/>
      <c r="AH74" s="296"/>
      <c r="AI74" s="296"/>
      <c r="AJ74" s="296"/>
      <c r="AK74" s="297"/>
      <c r="AL74" s="334" t="s">
        <v>5</v>
      </c>
      <c r="AM74" s="335"/>
      <c r="AN74" s="335"/>
      <c r="AO74" s="335"/>
      <c r="AP74" s="295"/>
      <c r="AQ74" s="296"/>
      <c r="AR74" s="296"/>
      <c r="AS74" s="296"/>
      <c r="AT74" s="296"/>
      <c r="AU74" s="296"/>
      <c r="AV74" s="296"/>
      <c r="AW74" s="296"/>
      <c r="AX74" s="296"/>
      <c r="AY74" s="296"/>
      <c r="AZ74" s="296"/>
      <c r="BA74" s="296"/>
      <c r="BB74" s="296"/>
      <c r="BC74" s="296"/>
      <c r="BD74" s="296"/>
      <c r="BE74" s="297"/>
      <c r="BF74" s="334" t="s">
        <v>5</v>
      </c>
      <c r="BG74" s="335"/>
      <c r="BH74" s="335"/>
      <c r="BI74" s="335"/>
      <c r="BJ74" s="295"/>
      <c r="BK74" s="296"/>
      <c r="BL74" s="296"/>
      <c r="BM74" s="296"/>
      <c r="BN74" s="296"/>
      <c r="BO74" s="296"/>
      <c r="BP74" s="296"/>
      <c r="BQ74" s="296"/>
      <c r="BR74" s="296"/>
      <c r="BS74" s="296"/>
      <c r="BT74" s="296"/>
      <c r="BU74" s="296"/>
      <c r="BV74" s="296"/>
      <c r="BW74" s="296"/>
      <c r="BX74" s="296"/>
      <c r="BY74" s="297"/>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row>
    <row r="75" spans="1:189" x14ac:dyDescent="0.15">
      <c r="A75" s="8"/>
      <c r="B75" s="9"/>
      <c r="C75" s="9"/>
      <c r="D75" s="8"/>
      <c r="E75" s="8"/>
      <c r="F75" s="364"/>
      <c r="G75" s="364"/>
      <c r="H75" s="364"/>
      <c r="I75" s="364"/>
      <c r="J75" s="364"/>
      <c r="K75" s="364"/>
      <c r="L75" s="364"/>
      <c r="M75" s="364"/>
      <c r="N75" s="364"/>
      <c r="O75" s="364"/>
      <c r="P75" s="364"/>
      <c r="Q75" s="364"/>
      <c r="R75" s="364"/>
      <c r="S75" s="364"/>
      <c r="T75" s="364"/>
      <c r="U75" s="364"/>
      <c r="V75" s="364"/>
      <c r="W75" s="8"/>
      <c r="X75" s="8"/>
      <c r="Y75" s="8"/>
      <c r="Z75" s="298"/>
      <c r="AA75" s="299"/>
      <c r="AB75" s="299"/>
      <c r="AC75" s="299"/>
      <c r="AD75" s="299"/>
      <c r="AE75" s="299"/>
      <c r="AF75" s="299"/>
      <c r="AG75" s="299"/>
      <c r="AH75" s="299"/>
      <c r="AI75" s="299"/>
      <c r="AJ75" s="299"/>
      <c r="AK75" s="300"/>
      <c r="AL75" s="335"/>
      <c r="AM75" s="335"/>
      <c r="AN75" s="335"/>
      <c r="AO75" s="335"/>
      <c r="AP75" s="298"/>
      <c r="AQ75" s="299"/>
      <c r="AR75" s="299"/>
      <c r="AS75" s="299"/>
      <c r="AT75" s="299"/>
      <c r="AU75" s="299"/>
      <c r="AV75" s="299"/>
      <c r="AW75" s="299"/>
      <c r="AX75" s="299"/>
      <c r="AY75" s="299"/>
      <c r="AZ75" s="299"/>
      <c r="BA75" s="299"/>
      <c r="BB75" s="299"/>
      <c r="BC75" s="299"/>
      <c r="BD75" s="299"/>
      <c r="BE75" s="300"/>
      <c r="BF75" s="335"/>
      <c r="BG75" s="335"/>
      <c r="BH75" s="335"/>
      <c r="BI75" s="335"/>
      <c r="BJ75" s="298"/>
      <c r="BK75" s="299"/>
      <c r="BL75" s="299"/>
      <c r="BM75" s="299"/>
      <c r="BN75" s="299"/>
      <c r="BO75" s="299"/>
      <c r="BP75" s="299"/>
      <c r="BQ75" s="299"/>
      <c r="BR75" s="299"/>
      <c r="BS75" s="299"/>
      <c r="BT75" s="299"/>
      <c r="BU75" s="299"/>
      <c r="BV75" s="299"/>
      <c r="BW75" s="299"/>
      <c r="BX75" s="299"/>
      <c r="BY75" s="300"/>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row>
    <row r="76" spans="1:189"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row>
    <row r="77" spans="1:189" ht="12" customHeight="1" x14ac:dyDescent="0.15">
      <c r="A77" s="8"/>
      <c r="B77" s="8"/>
      <c r="C77" s="8"/>
      <c r="D77" s="8"/>
      <c r="E77" s="8"/>
      <c r="F77" s="327" t="s">
        <v>22</v>
      </c>
      <c r="G77" s="327"/>
      <c r="H77" s="327"/>
      <c r="I77" s="327"/>
      <c r="J77" s="327"/>
      <c r="K77" s="327"/>
      <c r="L77" s="327"/>
      <c r="M77" s="327"/>
      <c r="N77" s="327"/>
      <c r="O77" s="327"/>
      <c r="P77" s="327"/>
      <c r="Q77" s="327"/>
      <c r="R77" s="327"/>
      <c r="S77" s="327"/>
      <c r="T77" s="327"/>
      <c r="U77" s="327"/>
      <c r="V77" s="327"/>
      <c r="W77" s="8"/>
      <c r="X77" s="8"/>
      <c r="Y77" s="8"/>
      <c r="Z77" s="351"/>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c r="CL77" s="352"/>
      <c r="CM77" s="352"/>
      <c r="CN77" s="352"/>
      <c r="CO77" s="353"/>
      <c r="CP77" s="334" t="s">
        <v>7</v>
      </c>
      <c r="CQ77" s="334"/>
      <c r="CR77" s="334"/>
      <c r="CS77" s="334"/>
      <c r="CT77" s="351"/>
      <c r="CU77" s="352"/>
      <c r="CV77" s="352"/>
      <c r="CW77" s="352"/>
      <c r="CX77" s="352"/>
      <c r="CY77" s="352"/>
      <c r="CZ77" s="352"/>
      <c r="DA77" s="352"/>
      <c r="DB77" s="352"/>
      <c r="DC77" s="352"/>
      <c r="DD77" s="352"/>
      <c r="DE77" s="352"/>
      <c r="DF77" s="352"/>
      <c r="DG77" s="352"/>
      <c r="DH77" s="352"/>
      <c r="DI77" s="352"/>
      <c r="DJ77" s="352"/>
      <c r="DK77" s="352"/>
      <c r="DL77" s="352"/>
      <c r="DM77" s="352"/>
      <c r="DN77" s="352"/>
      <c r="DO77" s="352"/>
      <c r="DP77" s="352"/>
      <c r="DQ77" s="352"/>
      <c r="DR77" s="352"/>
      <c r="DS77" s="352"/>
      <c r="DT77" s="352"/>
      <c r="DU77" s="352"/>
      <c r="DV77" s="352"/>
      <c r="DW77" s="352"/>
      <c r="DX77" s="352"/>
      <c r="DY77" s="352"/>
      <c r="DZ77" s="352"/>
      <c r="EA77" s="352"/>
      <c r="EB77" s="352"/>
      <c r="EC77" s="352"/>
      <c r="ED77" s="352"/>
      <c r="EE77" s="352"/>
      <c r="EF77" s="352"/>
      <c r="EG77" s="352"/>
      <c r="EH77" s="352"/>
      <c r="EI77" s="353"/>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row>
    <row r="78" spans="1:189" ht="12" customHeight="1" x14ac:dyDescent="0.15">
      <c r="A78" s="8"/>
      <c r="B78" s="8"/>
      <c r="C78" s="8"/>
      <c r="D78" s="8"/>
      <c r="E78" s="8"/>
      <c r="F78" s="327"/>
      <c r="G78" s="327"/>
      <c r="H78" s="327"/>
      <c r="I78" s="327"/>
      <c r="J78" s="327"/>
      <c r="K78" s="327"/>
      <c r="L78" s="327"/>
      <c r="M78" s="327"/>
      <c r="N78" s="327"/>
      <c r="O78" s="327"/>
      <c r="P78" s="327"/>
      <c r="Q78" s="327"/>
      <c r="R78" s="327"/>
      <c r="S78" s="327"/>
      <c r="T78" s="327"/>
      <c r="U78" s="327"/>
      <c r="V78" s="327"/>
      <c r="W78" s="8"/>
      <c r="X78" s="8"/>
      <c r="Y78" s="8"/>
      <c r="Z78" s="354"/>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c r="BF78" s="355"/>
      <c r="BG78" s="355"/>
      <c r="BH78" s="355"/>
      <c r="BI78" s="355"/>
      <c r="BJ78" s="355"/>
      <c r="BK78" s="355"/>
      <c r="BL78" s="355"/>
      <c r="BM78" s="355"/>
      <c r="BN78" s="355"/>
      <c r="BO78" s="355"/>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6"/>
      <c r="CP78" s="334"/>
      <c r="CQ78" s="334"/>
      <c r="CR78" s="334"/>
      <c r="CS78" s="334"/>
      <c r="CT78" s="354"/>
      <c r="CU78" s="355"/>
      <c r="CV78" s="355"/>
      <c r="CW78" s="355"/>
      <c r="CX78" s="355"/>
      <c r="CY78" s="355"/>
      <c r="CZ78" s="355"/>
      <c r="DA78" s="355"/>
      <c r="DB78" s="355"/>
      <c r="DC78" s="355"/>
      <c r="DD78" s="355"/>
      <c r="DE78" s="355"/>
      <c r="DF78" s="355"/>
      <c r="DG78" s="355"/>
      <c r="DH78" s="355"/>
      <c r="DI78" s="355"/>
      <c r="DJ78" s="355"/>
      <c r="DK78" s="355"/>
      <c r="DL78" s="355"/>
      <c r="DM78" s="355"/>
      <c r="DN78" s="355"/>
      <c r="DO78" s="355"/>
      <c r="DP78" s="355"/>
      <c r="DQ78" s="355"/>
      <c r="DR78" s="355"/>
      <c r="DS78" s="355"/>
      <c r="DT78" s="355"/>
      <c r="DU78" s="355"/>
      <c r="DV78" s="355"/>
      <c r="DW78" s="355"/>
      <c r="DX78" s="355"/>
      <c r="DY78" s="355"/>
      <c r="DZ78" s="355"/>
      <c r="EA78" s="355"/>
      <c r="EB78" s="355"/>
      <c r="EC78" s="355"/>
      <c r="ED78" s="355"/>
      <c r="EE78" s="355"/>
      <c r="EF78" s="355"/>
      <c r="EG78" s="355"/>
      <c r="EH78" s="355"/>
      <c r="EI78" s="356"/>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row>
    <row r="79" spans="1:189"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row>
    <row r="80" spans="1:189" ht="14.25" x14ac:dyDescent="0.15">
      <c r="A80" s="8"/>
      <c r="B80" s="9"/>
      <c r="C80" s="9"/>
      <c r="D80" s="8"/>
      <c r="E80" s="8"/>
      <c r="F80" s="8"/>
      <c r="G80" s="8"/>
      <c r="H80" s="8"/>
      <c r="I80" s="8"/>
      <c r="J80" s="8"/>
      <c r="K80" s="8"/>
      <c r="L80" s="8"/>
      <c r="M80" s="8"/>
      <c r="N80" s="8"/>
      <c r="O80" s="8"/>
      <c r="P80" s="8"/>
      <c r="Q80" s="8"/>
      <c r="R80" s="8"/>
      <c r="S80" s="8"/>
      <c r="T80" s="8"/>
      <c r="U80" s="8"/>
      <c r="V80" s="8"/>
      <c r="W80" s="8"/>
      <c r="X80" s="135"/>
      <c r="Y80" s="135"/>
      <c r="Z80" s="135"/>
      <c r="AA80" s="135"/>
      <c r="AB80" s="135"/>
      <c r="AC80" s="135"/>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row>
    <row r="81" spans="1:189" ht="5.0999999999999996"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row>
    <row r="83" spans="1:189" ht="12.6" customHeight="1" x14ac:dyDescent="0.15"/>
    <row r="84" spans="1:189" ht="12.6" customHeight="1" x14ac:dyDescent="0.15"/>
    <row r="85" spans="1:189" ht="12.6" customHeight="1" x14ac:dyDescent="0.15"/>
    <row r="86" spans="1:189" ht="12.6" customHeight="1" x14ac:dyDescent="0.15"/>
    <row r="87" spans="1:189" ht="12.6" customHeight="1" x14ac:dyDescent="0.15"/>
    <row r="88" spans="1:189" ht="12.6" customHeight="1" x14ac:dyDescent="0.15"/>
    <row r="89" spans="1:189" ht="12.6" customHeight="1" x14ac:dyDescent="0.15"/>
  </sheetData>
  <sheetProtection sheet="1" objects="1" scenarios="1" selectLockedCells="1"/>
  <mergeCells count="141">
    <mergeCell ref="F77:V78"/>
    <mergeCell ref="Z77:CO78"/>
    <mergeCell ref="CP77:CS78"/>
    <mergeCell ref="CT77:EI78"/>
    <mergeCell ref="F71:V72"/>
    <mergeCell ref="Z71:AW72"/>
    <mergeCell ref="AX71:BY72"/>
    <mergeCell ref="BZ71:GD72"/>
    <mergeCell ref="F74:V75"/>
    <mergeCell ref="Z74:AK75"/>
    <mergeCell ref="AL74:AO75"/>
    <mergeCell ref="AP74:BE75"/>
    <mergeCell ref="BF74:BI75"/>
    <mergeCell ref="BJ74:BY75"/>
    <mergeCell ref="CV64:DN65"/>
    <mergeCell ref="DQ64:EQ65"/>
    <mergeCell ref="F67:V68"/>
    <mergeCell ref="Z67:AH68"/>
    <mergeCell ref="AM67:AX68"/>
    <mergeCell ref="Z70:AW70"/>
    <mergeCell ref="AX70:BY70"/>
    <mergeCell ref="BZ70:GD70"/>
    <mergeCell ref="BO62:CO62"/>
    <mergeCell ref="B64:D65"/>
    <mergeCell ref="F64:V65"/>
    <mergeCell ref="Z64:AC65"/>
    <mergeCell ref="AD64:AE65"/>
    <mergeCell ref="AF64:BF65"/>
    <mergeCell ref="BI64:BL65"/>
    <mergeCell ref="BM64:BN65"/>
    <mergeCell ref="BO64:CO65"/>
    <mergeCell ref="B60:Y61"/>
    <mergeCell ref="Z62:AC62"/>
    <mergeCell ref="AD62:AE62"/>
    <mergeCell ref="AF62:BF62"/>
    <mergeCell ref="BI62:BL62"/>
    <mergeCell ref="BM62:BN62"/>
    <mergeCell ref="BJ57:BY58"/>
    <mergeCell ref="CE57:CF58"/>
    <mergeCell ref="CG57:CQ58"/>
    <mergeCell ref="CR57:DK58"/>
    <mergeCell ref="DL57:DM58"/>
    <mergeCell ref="B39:D40"/>
    <mergeCell ref="F39:V40"/>
    <mergeCell ref="Z39:CO40"/>
    <mergeCell ref="CP39:CS40"/>
    <mergeCell ref="CT39:EI40"/>
    <mergeCell ref="B57:D58"/>
    <mergeCell ref="F57:V58"/>
    <mergeCell ref="Z57:AK58"/>
    <mergeCell ref="AL57:AO58"/>
    <mergeCell ref="AP57:BE58"/>
    <mergeCell ref="BF57:BI58"/>
    <mergeCell ref="Z53:AW53"/>
    <mergeCell ref="AX53:BY53"/>
    <mergeCell ref="BZ53:GD53"/>
    <mergeCell ref="B54:D55"/>
    <mergeCell ref="F54:V55"/>
    <mergeCell ref="Z54:AW55"/>
    <mergeCell ref="AX54:BY55"/>
    <mergeCell ref="BZ54:GD55"/>
    <mergeCell ref="EF44:EG45"/>
    <mergeCell ref="EH44:FH45"/>
    <mergeCell ref="B50:D51"/>
    <mergeCell ref="F50:V51"/>
    <mergeCell ref="Z50:AH51"/>
    <mergeCell ref="AM50:AX51"/>
    <mergeCell ref="EF42:EG42"/>
    <mergeCell ref="EH42:FH42"/>
    <mergeCell ref="B44:D45"/>
    <mergeCell ref="F44:V45"/>
    <mergeCell ref="AH44:AI45"/>
    <mergeCell ref="AJ44:CO45"/>
    <mergeCell ref="CS44:CV45"/>
    <mergeCell ref="CW44:CX45"/>
    <mergeCell ref="CY44:DY45"/>
    <mergeCell ref="EB44:EE45"/>
    <mergeCell ref="F42:V42"/>
    <mergeCell ref="Z42:AG45"/>
    <mergeCell ref="CS42:CV42"/>
    <mergeCell ref="CW42:CX42"/>
    <mergeCell ref="CY42:DY42"/>
    <mergeCell ref="EB42:EE42"/>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DL22"/>
    <mergeCell ref="B24:D25"/>
    <mergeCell ref="F24:V25"/>
    <mergeCell ref="X24:Y25"/>
    <mergeCell ref="Z24:DL25"/>
    <mergeCell ref="Z18:AW18"/>
    <mergeCell ref="AX18:BY18"/>
    <mergeCell ref="BZ18:GD18"/>
    <mergeCell ref="B19:D20"/>
    <mergeCell ref="F19:V20"/>
    <mergeCell ref="Z19:AW20"/>
    <mergeCell ref="AX19:BY20"/>
    <mergeCell ref="BZ19:GD20"/>
    <mergeCell ref="Q10:AR10"/>
    <mergeCell ref="B15:D16"/>
    <mergeCell ref="F15:V16"/>
    <mergeCell ref="Z15:AH16"/>
    <mergeCell ref="AM15:AX16"/>
    <mergeCell ref="E12:I12"/>
    <mergeCell ref="J12:P12"/>
    <mergeCell ref="B12:D12"/>
    <mergeCell ref="E13:I13"/>
    <mergeCell ref="J13:P13"/>
    <mergeCell ref="B3:GG3"/>
    <mergeCell ref="X5:AU5"/>
    <mergeCell ref="E8:L8"/>
    <mergeCell ref="M8:Q8"/>
    <mergeCell ref="R8:U8"/>
    <mergeCell ref="V8:Z8"/>
    <mergeCell ref="AA8:AE8"/>
    <mergeCell ref="AF8:AJ8"/>
    <mergeCell ref="AK8:AO8"/>
  </mergeCells>
  <phoneticPr fontId="2"/>
  <dataValidations count="1">
    <dataValidation imeMode="halfAlpha" allowBlank="1" showInputMessage="1" showErrorMessage="1" sqref="CB61:CC61" xr:uid="{00000000-0002-0000-0000-000000000000}"/>
  </dataValidations>
  <pageMargins left="0.70866141732283472" right="0.70866141732283472" top="0.74803149606299213" bottom="0.74803149606299213" header="0.31496062992125984" footer="0.31496062992125984"/>
  <pageSetup paperSize="9" scale="80" orientation="landscape"/>
  <rowBreaks count="1" manualBreakCount="1">
    <brk id="41"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19050</xdr:colOff>
                    <xdr:row>46</xdr:row>
                    <xdr:rowOff>57150</xdr:rowOff>
                  </from>
                  <to>
                    <xdr:col>4</xdr:col>
                    <xdr:colOff>57150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'（選択リスト）'!$B$3</xm:f>
          </x14:formula1>
          <xm:sqref>E12:I13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Ininsaki"/>
  <dimension ref="A1:GN58"/>
  <sheetViews>
    <sheetView showGridLines="0" workbookViewId="0">
      <selection activeCell="B8" sqref="B8:V13"/>
    </sheetView>
  </sheetViews>
  <sheetFormatPr defaultColWidth="5.125" defaultRowHeight="12" x14ac:dyDescent="0.15"/>
  <cols>
    <col min="1" max="1" width="2.5" style="2" customWidth="1"/>
    <col min="2" max="194" width="0.875" style="2" customWidth="1"/>
    <col min="195" max="197" width="2.5" style="2" customWidth="1"/>
    <col min="198" max="252" width="1.875" style="2" customWidth="1"/>
    <col min="253" max="16384" width="5.125" style="2"/>
  </cols>
  <sheetData>
    <row r="1" spans="1:196" ht="6" customHeight="1" x14ac:dyDescent="0.1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N1" s="8"/>
    </row>
    <row r="2" spans="1:196" s="265" customFormat="1" ht="18" customHeight="1" x14ac:dyDescent="0.15">
      <c r="A2" s="261"/>
      <c r="B2" s="375" t="s">
        <v>742</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262"/>
      <c r="DW2" s="262"/>
      <c r="DX2" s="262"/>
      <c r="DY2" s="262"/>
      <c r="DZ2" s="262"/>
      <c r="EA2" s="262"/>
      <c r="EB2" s="262"/>
      <c r="EC2" s="262"/>
      <c r="ED2" s="262"/>
      <c r="EE2" s="262"/>
      <c r="EF2" s="262"/>
      <c r="EG2" s="262"/>
      <c r="EH2" s="262"/>
      <c r="EI2" s="262"/>
      <c r="EJ2" s="262"/>
      <c r="EK2" s="262"/>
      <c r="EL2" s="262"/>
      <c r="EM2" s="262"/>
      <c r="EN2" s="262"/>
      <c r="EO2" s="262"/>
      <c r="EP2" s="262"/>
      <c r="EQ2" s="262"/>
      <c r="ER2" s="262"/>
      <c r="ES2" s="262"/>
      <c r="ET2" s="262"/>
      <c r="EU2" s="262"/>
      <c r="EV2" s="262"/>
      <c r="EW2" s="262"/>
      <c r="EX2" s="262"/>
      <c r="EY2" s="262"/>
      <c r="EZ2" s="262"/>
      <c r="FA2" s="262"/>
      <c r="FB2" s="262"/>
      <c r="FC2" s="262"/>
      <c r="FD2" s="262"/>
      <c r="FE2" s="262"/>
      <c r="FF2" s="262"/>
      <c r="FG2" s="262"/>
      <c r="FH2" s="262"/>
      <c r="FI2" s="262"/>
      <c r="FJ2" s="262"/>
      <c r="FK2" s="262"/>
      <c r="FL2" s="262"/>
      <c r="FM2" s="262"/>
      <c r="FN2" s="262"/>
      <c r="FO2" s="262"/>
      <c r="FP2" s="262"/>
      <c r="FQ2" s="262"/>
      <c r="FR2" s="262"/>
      <c r="FS2" s="262"/>
      <c r="FT2" s="262"/>
      <c r="FU2" s="263"/>
      <c r="FV2" s="263"/>
      <c r="FW2" s="263"/>
      <c r="FX2" s="263"/>
      <c r="FY2" s="263"/>
      <c r="FZ2" s="263"/>
      <c r="GA2" s="263"/>
      <c r="GB2" s="263"/>
      <c r="GC2" s="263"/>
      <c r="GD2" s="263"/>
      <c r="GE2" s="263"/>
      <c r="GF2" s="263"/>
      <c r="GG2" s="264"/>
    </row>
    <row r="3" spans="1:196" s="265" customFormat="1" ht="12.95" customHeight="1" thickBot="1" x14ac:dyDescent="0.2">
      <c r="A3" s="261"/>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1"/>
      <c r="FV3" s="261"/>
      <c r="FW3" s="261"/>
      <c r="FX3" s="261"/>
      <c r="FY3" s="261"/>
      <c r="FZ3" s="261"/>
      <c r="GA3" s="261"/>
      <c r="GB3" s="261"/>
      <c r="GC3" s="261"/>
      <c r="GD3" s="261"/>
      <c r="GE3" s="261"/>
      <c r="GF3" s="261"/>
    </row>
    <row r="4" spans="1:196" ht="11.1" customHeight="1" x14ac:dyDescent="0.15">
      <c r="A4" s="137"/>
      <c r="B4" s="365" t="s">
        <v>3</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9" t="s">
        <v>16</v>
      </c>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70"/>
      <c r="GD4" s="137"/>
      <c r="GE4" s="137"/>
      <c r="GF4" s="137"/>
    </row>
    <row r="5" spans="1:196" ht="11.1" customHeight="1" x14ac:dyDescent="0.15">
      <c r="A5" s="137"/>
      <c r="B5" s="367"/>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2"/>
      <c r="GD5" s="137"/>
      <c r="GE5" s="137"/>
      <c r="GF5" s="137"/>
    </row>
    <row r="6" spans="1:196" ht="11.1" customHeight="1" x14ac:dyDescent="0.15">
      <c r="A6" s="137"/>
      <c r="B6" s="367" t="s">
        <v>743</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4"/>
      <c r="GD6" s="137"/>
      <c r="GE6" s="137"/>
      <c r="GF6" s="137"/>
    </row>
    <row r="7" spans="1:196" ht="11.1" customHeight="1" x14ac:dyDescent="0.15">
      <c r="A7" s="137"/>
      <c r="B7" s="367"/>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2"/>
      <c r="GD7" s="137"/>
      <c r="GE7" s="137"/>
      <c r="GF7" s="137"/>
    </row>
    <row r="8" spans="1:196" ht="11.1" customHeight="1" x14ac:dyDescent="0.15">
      <c r="A8" s="137"/>
      <c r="B8" s="367" t="s">
        <v>744</v>
      </c>
      <c r="C8" s="368"/>
      <c r="D8" s="368"/>
      <c r="E8" s="368"/>
      <c r="F8" s="368"/>
      <c r="G8" s="368"/>
      <c r="H8" s="368"/>
      <c r="I8" s="368"/>
      <c r="J8" s="368"/>
      <c r="K8" s="368"/>
      <c r="L8" s="368"/>
      <c r="M8" s="368"/>
      <c r="N8" s="368"/>
      <c r="O8" s="368"/>
      <c r="P8" s="368"/>
      <c r="Q8" s="368"/>
      <c r="R8" s="368"/>
      <c r="S8" s="368"/>
      <c r="T8" s="368"/>
      <c r="U8" s="368"/>
      <c r="V8" s="368"/>
      <c r="W8" s="368" t="s">
        <v>17</v>
      </c>
      <c r="X8" s="368"/>
      <c r="Y8" s="368"/>
      <c r="Z8" s="368"/>
      <c r="AA8" s="368"/>
      <c r="AB8" s="368"/>
      <c r="AC8" s="368"/>
      <c r="AD8" s="368"/>
      <c r="AE8" s="368"/>
      <c r="AF8" s="368"/>
      <c r="AG8" s="368"/>
      <c r="AH8" s="368"/>
      <c r="AI8" s="368"/>
      <c r="AJ8" s="368"/>
      <c r="AK8" s="368"/>
      <c r="AL8" s="368"/>
      <c r="AM8" s="368"/>
      <c r="AN8" s="368"/>
      <c r="AO8" s="368"/>
      <c r="AP8" s="368"/>
      <c r="AQ8" s="368"/>
      <c r="AR8" s="383"/>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5"/>
      <c r="GD8" s="137"/>
      <c r="GE8" s="137"/>
      <c r="GF8" s="137"/>
    </row>
    <row r="9" spans="1:196" ht="11.1" customHeight="1" x14ac:dyDescent="0.15">
      <c r="A9" s="137"/>
      <c r="B9" s="367"/>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83"/>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84"/>
      <c r="DM9" s="384"/>
      <c r="DN9" s="384"/>
      <c r="DO9" s="384"/>
      <c r="DP9" s="384"/>
      <c r="DQ9" s="384"/>
      <c r="DR9" s="384"/>
      <c r="DS9" s="384"/>
      <c r="DT9" s="384"/>
      <c r="DU9" s="385"/>
      <c r="GD9" s="137"/>
      <c r="GE9" s="137"/>
      <c r="GF9" s="137"/>
    </row>
    <row r="10" spans="1:196" ht="11.1" customHeight="1" x14ac:dyDescent="0.15">
      <c r="A10" s="137"/>
      <c r="B10" s="367"/>
      <c r="C10" s="368"/>
      <c r="D10" s="368"/>
      <c r="E10" s="368"/>
      <c r="F10" s="368"/>
      <c r="G10" s="368"/>
      <c r="H10" s="368"/>
      <c r="I10" s="368"/>
      <c r="J10" s="368"/>
      <c r="K10" s="368"/>
      <c r="L10" s="368"/>
      <c r="M10" s="368"/>
      <c r="N10" s="368"/>
      <c r="O10" s="368"/>
      <c r="P10" s="368"/>
      <c r="Q10" s="368"/>
      <c r="R10" s="368"/>
      <c r="S10" s="368"/>
      <c r="T10" s="368"/>
      <c r="U10" s="368"/>
      <c r="V10" s="368"/>
      <c r="W10" s="368" t="s">
        <v>11</v>
      </c>
      <c r="X10" s="368"/>
      <c r="Y10" s="368"/>
      <c r="Z10" s="368"/>
      <c r="AA10" s="368"/>
      <c r="AB10" s="368"/>
      <c r="AC10" s="368"/>
      <c r="AD10" s="368"/>
      <c r="AE10" s="368"/>
      <c r="AF10" s="368"/>
      <c r="AG10" s="368"/>
      <c r="AH10" s="368"/>
      <c r="AI10" s="368"/>
      <c r="AJ10" s="368"/>
      <c r="AK10" s="368"/>
      <c r="AL10" s="368"/>
      <c r="AM10" s="368"/>
      <c r="AN10" s="368"/>
      <c r="AO10" s="368"/>
      <c r="AP10" s="368"/>
      <c r="AQ10" s="368"/>
      <c r="AR10" s="362"/>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0" t="s">
        <v>18</v>
      </c>
      <c r="CU10" s="381"/>
      <c r="CV10" s="381"/>
      <c r="CW10" s="381"/>
      <c r="CX10" s="381"/>
      <c r="CY10" s="381"/>
      <c r="CZ10" s="381"/>
      <c r="DA10" s="381"/>
      <c r="DB10" s="381"/>
      <c r="DC10" s="381"/>
      <c r="DD10" s="381"/>
      <c r="DE10" s="381"/>
      <c r="DF10" s="381"/>
      <c r="DG10" s="381"/>
      <c r="DH10" s="381"/>
      <c r="DI10" s="381"/>
      <c r="DJ10" s="381"/>
      <c r="DK10" s="381"/>
      <c r="DL10" s="381"/>
      <c r="DM10" s="381"/>
      <c r="DN10" s="381"/>
      <c r="DO10" s="381"/>
      <c r="DP10" s="381"/>
      <c r="DQ10" s="381"/>
      <c r="DR10" s="381"/>
      <c r="DS10" s="381"/>
      <c r="DT10" s="381"/>
      <c r="DU10" s="382"/>
      <c r="GD10" s="137"/>
      <c r="GE10" s="137"/>
      <c r="GF10" s="137"/>
    </row>
    <row r="11" spans="1:196" ht="11.1" customHeight="1" x14ac:dyDescent="0.15">
      <c r="A11" s="137"/>
      <c r="B11" s="367"/>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87"/>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0"/>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2"/>
      <c r="GD11" s="137"/>
      <c r="GE11" s="137"/>
      <c r="GF11" s="137"/>
    </row>
    <row r="12" spans="1:196" ht="11.1" customHeight="1" x14ac:dyDescent="0.15">
      <c r="A12" s="137"/>
      <c r="B12" s="367"/>
      <c r="C12" s="368"/>
      <c r="D12" s="368"/>
      <c r="E12" s="368"/>
      <c r="F12" s="368"/>
      <c r="G12" s="368"/>
      <c r="H12" s="368"/>
      <c r="I12" s="368"/>
      <c r="J12" s="368"/>
      <c r="K12" s="368"/>
      <c r="L12" s="368"/>
      <c r="M12" s="368"/>
      <c r="N12" s="368"/>
      <c r="O12" s="368"/>
      <c r="P12" s="368"/>
      <c r="Q12" s="368"/>
      <c r="R12" s="368"/>
      <c r="S12" s="368"/>
      <c r="T12" s="368"/>
      <c r="U12" s="368"/>
      <c r="V12" s="368"/>
      <c r="W12" s="368" t="s">
        <v>19</v>
      </c>
      <c r="X12" s="368"/>
      <c r="Y12" s="368"/>
      <c r="Z12" s="368"/>
      <c r="AA12" s="368"/>
      <c r="AB12" s="368"/>
      <c r="AC12" s="368"/>
      <c r="AD12" s="368"/>
      <c r="AE12" s="368"/>
      <c r="AF12" s="368"/>
      <c r="AG12" s="368"/>
      <c r="AH12" s="368"/>
      <c r="AI12" s="368"/>
      <c r="AJ12" s="368"/>
      <c r="AK12" s="368"/>
      <c r="AL12" s="368"/>
      <c r="AM12" s="368"/>
      <c r="AN12" s="368"/>
      <c r="AO12" s="368"/>
      <c r="AP12" s="368"/>
      <c r="AQ12" s="368"/>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8"/>
      <c r="BS12" s="379"/>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8"/>
      <c r="CT12" s="380" t="s">
        <v>20</v>
      </c>
      <c r="CU12" s="381"/>
      <c r="CV12" s="381"/>
      <c r="CW12" s="381"/>
      <c r="CX12" s="381"/>
      <c r="CY12" s="381"/>
      <c r="CZ12" s="381"/>
      <c r="DA12" s="381"/>
      <c r="DB12" s="381"/>
      <c r="DC12" s="381"/>
      <c r="DD12" s="381"/>
      <c r="DE12" s="381"/>
      <c r="DF12" s="381"/>
      <c r="DG12" s="381"/>
      <c r="DH12" s="381"/>
      <c r="DI12" s="381"/>
      <c r="DJ12" s="381"/>
      <c r="DK12" s="381"/>
      <c r="DL12" s="381"/>
      <c r="DM12" s="381"/>
      <c r="DN12" s="381"/>
      <c r="DO12" s="381"/>
      <c r="DP12" s="381"/>
      <c r="DQ12" s="381"/>
      <c r="DR12" s="381"/>
      <c r="DS12" s="381"/>
      <c r="DT12" s="381"/>
      <c r="DU12" s="382"/>
      <c r="GD12" s="137"/>
      <c r="GE12" s="137"/>
      <c r="GF12" s="137"/>
    </row>
    <row r="13" spans="1:196" ht="11.1" customHeight="1" x14ac:dyDescent="0.15">
      <c r="A13" s="137"/>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2"/>
      <c r="BS13" s="360"/>
      <c r="BT13" s="361"/>
      <c r="BU13" s="361"/>
      <c r="BV13" s="361"/>
      <c r="BW13" s="361"/>
      <c r="BX13" s="361"/>
      <c r="BY13" s="361"/>
      <c r="BZ13" s="361"/>
      <c r="CA13" s="361"/>
      <c r="CB13" s="361"/>
      <c r="CC13" s="361"/>
      <c r="CD13" s="361"/>
      <c r="CE13" s="361"/>
      <c r="CF13" s="361"/>
      <c r="CG13" s="361"/>
      <c r="CH13" s="361"/>
      <c r="CI13" s="361"/>
      <c r="CJ13" s="361"/>
      <c r="CK13" s="361"/>
      <c r="CL13" s="361"/>
      <c r="CM13" s="361"/>
      <c r="CN13" s="361"/>
      <c r="CO13" s="361"/>
      <c r="CP13" s="361"/>
      <c r="CQ13" s="361"/>
      <c r="CR13" s="361"/>
      <c r="CS13" s="362"/>
      <c r="CT13" s="380"/>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2"/>
      <c r="GD13" s="137"/>
      <c r="GE13" s="137"/>
      <c r="GF13" s="137"/>
    </row>
    <row r="14" spans="1:196" ht="11.1" customHeight="1" x14ac:dyDescent="0.15">
      <c r="A14" s="137"/>
      <c r="B14" s="367" t="s">
        <v>745</v>
      </c>
      <c r="C14" s="368"/>
      <c r="D14" s="368"/>
      <c r="E14" s="368"/>
      <c r="F14" s="368"/>
      <c r="G14" s="368"/>
      <c r="H14" s="368"/>
      <c r="I14" s="368"/>
      <c r="J14" s="368"/>
      <c r="K14" s="368"/>
      <c r="L14" s="368"/>
      <c r="M14" s="368"/>
      <c r="N14" s="368"/>
      <c r="O14" s="368"/>
      <c r="P14" s="368"/>
      <c r="Q14" s="368"/>
      <c r="R14" s="368"/>
      <c r="S14" s="368"/>
      <c r="T14" s="368"/>
      <c r="U14" s="368"/>
      <c r="V14" s="368"/>
      <c r="W14" s="368" t="s">
        <v>12</v>
      </c>
      <c r="X14" s="368"/>
      <c r="Y14" s="368"/>
      <c r="Z14" s="368"/>
      <c r="AA14" s="368"/>
      <c r="AB14" s="368"/>
      <c r="AC14" s="368"/>
      <c r="AD14" s="368"/>
      <c r="AE14" s="368"/>
      <c r="AF14" s="368"/>
      <c r="AG14" s="368"/>
      <c r="AH14" s="368"/>
      <c r="AI14" s="368"/>
      <c r="AJ14" s="368"/>
      <c r="AK14" s="368"/>
      <c r="AL14" s="368"/>
      <c r="AM14" s="368"/>
      <c r="AN14" s="368"/>
      <c r="AO14" s="368"/>
      <c r="AP14" s="368"/>
      <c r="AQ14" s="368"/>
      <c r="AR14" s="377"/>
      <c r="AS14" s="377"/>
      <c r="AT14" s="377"/>
      <c r="AU14" s="377"/>
      <c r="AV14" s="377"/>
      <c r="AW14" s="377"/>
      <c r="AX14" s="377"/>
      <c r="AY14" s="377"/>
      <c r="AZ14" s="377"/>
      <c r="BA14" s="377"/>
      <c r="BB14" s="377"/>
      <c r="BC14" s="378"/>
      <c r="BD14" s="389" t="s">
        <v>5</v>
      </c>
      <c r="BE14" s="390"/>
      <c r="BF14" s="390"/>
      <c r="BG14" s="390"/>
      <c r="BH14" s="379"/>
      <c r="BI14" s="377"/>
      <c r="BJ14" s="377"/>
      <c r="BK14" s="377"/>
      <c r="BL14" s="377"/>
      <c r="BM14" s="377"/>
      <c r="BN14" s="377"/>
      <c r="BO14" s="377"/>
      <c r="BP14" s="377"/>
      <c r="BQ14" s="377"/>
      <c r="BR14" s="377"/>
      <c r="BS14" s="377"/>
      <c r="BT14" s="377"/>
      <c r="BU14" s="377"/>
      <c r="BV14" s="377"/>
      <c r="BW14" s="378"/>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143"/>
      <c r="GD14" s="137"/>
      <c r="GE14" s="137"/>
      <c r="GF14" s="137"/>
    </row>
    <row r="15" spans="1:196" ht="11.1" customHeight="1" x14ac:dyDescent="0.15">
      <c r="A15" s="137"/>
      <c r="B15" s="367"/>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1"/>
      <c r="AS15" s="361"/>
      <c r="AT15" s="361"/>
      <c r="AU15" s="361"/>
      <c r="AV15" s="361"/>
      <c r="AW15" s="361"/>
      <c r="AX15" s="361"/>
      <c r="AY15" s="361"/>
      <c r="AZ15" s="361"/>
      <c r="BA15" s="361"/>
      <c r="BB15" s="361"/>
      <c r="BC15" s="362"/>
      <c r="BD15" s="390"/>
      <c r="BE15" s="390"/>
      <c r="BF15" s="390"/>
      <c r="BG15" s="390"/>
      <c r="BH15" s="360"/>
      <c r="BI15" s="361"/>
      <c r="BJ15" s="361"/>
      <c r="BK15" s="361"/>
      <c r="BL15" s="361"/>
      <c r="BM15" s="361"/>
      <c r="BN15" s="361"/>
      <c r="BO15" s="361"/>
      <c r="BP15" s="361"/>
      <c r="BQ15" s="361"/>
      <c r="BR15" s="361"/>
      <c r="BS15" s="361"/>
      <c r="BT15" s="361"/>
      <c r="BU15" s="361"/>
      <c r="BV15" s="361"/>
      <c r="BW15" s="362"/>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143"/>
      <c r="GD15" s="137"/>
      <c r="GE15" s="137"/>
      <c r="GF15" s="137"/>
    </row>
    <row r="16" spans="1:196" ht="11.1" customHeight="1" x14ac:dyDescent="0.15">
      <c r="A16" s="137"/>
      <c r="B16" s="367"/>
      <c r="C16" s="368"/>
      <c r="D16" s="368"/>
      <c r="E16" s="368"/>
      <c r="F16" s="368"/>
      <c r="G16" s="368"/>
      <c r="H16" s="368"/>
      <c r="I16" s="368"/>
      <c r="J16" s="368"/>
      <c r="K16" s="368"/>
      <c r="L16" s="368"/>
      <c r="M16" s="368"/>
      <c r="N16" s="368"/>
      <c r="O16" s="368"/>
      <c r="P16" s="368"/>
      <c r="Q16" s="368"/>
      <c r="R16" s="368"/>
      <c r="S16" s="368"/>
      <c r="T16" s="368"/>
      <c r="U16" s="368"/>
      <c r="V16" s="368"/>
      <c r="W16" s="368" t="s">
        <v>6</v>
      </c>
      <c r="X16" s="368"/>
      <c r="Y16" s="368"/>
      <c r="Z16" s="368"/>
      <c r="AA16" s="368"/>
      <c r="AB16" s="368"/>
      <c r="AC16" s="368"/>
      <c r="AD16" s="368"/>
      <c r="AE16" s="368"/>
      <c r="AF16" s="368"/>
      <c r="AG16" s="368"/>
      <c r="AH16" s="368"/>
      <c r="AI16" s="368"/>
      <c r="AJ16" s="368"/>
      <c r="AK16" s="368"/>
      <c r="AL16" s="368"/>
      <c r="AM16" s="368"/>
      <c r="AN16" s="368"/>
      <c r="AO16" s="368"/>
      <c r="AP16" s="368"/>
      <c r="AQ16" s="368"/>
      <c r="AR16" s="383"/>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384"/>
      <c r="DG16" s="384"/>
      <c r="DH16" s="384"/>
      <c r="DI16" s="384"/>
      <c r="DJ16" s="384"/>
      <c r="DK16" s="384"/>
      <c r="DL16" s="384"/>
      <c r="DM16" s="384"/>
      <c r="DN16" s="384"/>
      <c r="DO16" s="384"/>
      <c r="DP16" s="384"/>
      <c r="DQ16" s="384"/>
      <c r="DR16" s="384"/>
      <c r="DS16" s="384"/>
      <c r="DT16" s="384"/>
      <c r="DU16" s="385"/>
      <c r="GD16" s="137"/>
      <c r="GE16" s="137"/>
      <c r="GF16" s="137"/>
    </row>
    <row r="17" spans="1:188" ht="11.1" customHeight="1" x14ac:dyDescent="0.15">
      <c r="A17" s="137"/>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83"/>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384"/>
      <c r="DG17" s="384"/>
      <c r="DH17" s="384"/>
      <c r="DI17" s="384"/>
      <c r="DJ17" s="384"/>
      <c r="DK17" s="384"/>
      <c r="DL17" s="384"/>
      <c r="DM17" s="384"/>
      <c r="DN17" s="384"/>
      <c r="DO17" s="384"/>
      <c r="DP17" s="384"/>
      <c r="DQ17" s="384"/>
      <c r="DR17" s="384"/>
      <c r="DS17" s="384"/>
      <c r="DT17" s="384"/>
      <c r="DU17" s="385"/>
      <c r="GD17" s="137"/>
      <c r="GE17" s="137"/>
      <c r="GF17" s="137"/>
    </row>
    <row r="18" spans="1:188" ht="11.1" customHeight="1" x14ac:dyDescent="0.15">
      <c r="A18" s="137"/>
      <c r="B18" s="367"/>
      <c r="C18" s="368"/>
      <c r="D18" s="368"/>
      <c r="E18" s="368"/>
      <c r="F18" s="368"/>
      <c r="G18" s="368"/>
      <c r="H18" s="368"/>
      <c r="I18" s="368"/>
      <c r="J18" s="368"/>
      <c r="K18" s="368"/>
      <c r="L18" s="368"/>
      <c r="M18" s="368"/>
      <c r="N18" s="368"/>
      <c r="O18" s="368"/>
      <c r="P18" s="368"/>
      <c r="Q18" s="368"/>
      <c r="R18" s="368"/>
      <c r="S18" s="368"/>
      <c r="T18" s="368"/>
      <c r="U18" s="368"/>
      <c r="V18" s="368"/>
      <c r="W18" s="368" t="s">
        <v>8</v>
      </c>
      <c r="X18" s="368"/>
      <c r="Y18" s="368"/>
      <c r="Z18" s="368"/>
      <c r="AA18" s="368"/>
      <c r="AB18" s="368"/>
      <c r="AC18" s="368"/>
      <c r="AD18" s="368"/>
      <c r="AE18" s="368"/>
      <c r="AF18" s="368"/>
      <c r="AG18" s="368"/>
      <c r="AH18" s="368"/>
      <c r="AI18" s="368"/>
      <c r="AJ18" s="368"/>
      <c r="AK18" s="368"/>
      <c r="AL18" s="368"/>
      <c r="AM18" s="368"/>
      <c r="AN18" s="368"/>
      <c r="AO18" s="368"/>
      <c r="AP18" s="368"/>
      <c r="AQ18" s="368"/>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384"/>
      <c r="DG18" s="384"/>
      <c r="DH18" s="384"/>
      <c r="DI18" s="384"/>
      <c r="DJ18" s="384"/>
      <c r="DK18" s="384"/>
      <c r="DL18" s="384"/>
      <c r="DM18" s="384"/>
      <c r="DN18" s="384"/>
      <c r="DO18" s="384"/>
      <c r="DP18" s="384"/>
      <c r="DQ18" s="384"/>
      <c r="DR18" s="384"/>
      <c r="DS18" s="384"/>
      <c r="DT18" s="384"/>
      <c r="DU18" s="385"/>
      <c r="GD18" s="137"/>
      <c r="GE18" s="137"/>
      <c r="GF18" s="137"/>
    </row>
    <row r="19" spans="1:188" ht="11.1" customHeight="1" x14ac:dyDescent="0.15">
      <c r="A19" s="137"/>
      <c r="B19" s="367"/>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84"/>
      <c r="AS19" s="384"/>
      <c r="AT19" s="384"/>
      <c r="AU19" s="384"/>
      <c r="AV19" s="384"/>
      <c r="AW19" s="384"/>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c r="BW19" s="384"/>
      <c r="BX19" s="384"/>
      <c r="BY19" s="384"/>
      <c r="BZ19" s="384"/>
      <c r="CA19" s="384"/>
      <c r="CB19" s="384"/>
      <c r="CC19" s="384"/>
      <c r="CD19" s="384"/>
      <c r="CE19" s="384"/>
      <c r="CF19" s="384"/>
      <c r="CG19" s="384"/>
      <c r="CH19" s="384"/>
      <c r="CI19" s="384"/>
      <c r="CJ19" s="384"/>
      <c r="CK19" s="384"/>
      <c r="CL19" s="384"/>
      <c r="CM19" s="384"/>
      <c r="CN19" s="384"/>
      <c r="CO19" s="384"/>
      <c r="CP19" s="384"/>
      <c r="CQ19" s="384"/>
      <c r="CR19" s="384"/>
      <c r="CS19" s="384"/>
      <c r="CT19" s="384"/>
      <c r="CU19" s="384"/>
      <c r="CV19" s="384"/>
      <c r="CW19" s="384"/>
      <c r="CX19" s="384"/>
      <c r="CY19" s="384"/>
      <c r="CZ19" s="384"/>
      <c r="DA19" s="384"/>
      <c r="DB19" s="384"/>
      <c r="DC19" s="384"/>
      <c r="DD19" s="384"/>
      <c r="DE19" s="384"/>
      <c r="DF19" s="384"/>
      <c r="DG19" s="384"/>
      <c r="DH19" s="384"/>
      <c r="DI19" s="384"/>
      <c r="DJ19" s="384"/>
      <c r="DK19" s="384"/>
      <c r="DL19" s="384"/>
      <c r="DM19" s="384"/>
      <c r="DN19" s="384"/>
      <c r="DO19" s="384"/>
      <c r="DP19" s="384"/>
      <c r="DQ19" s="384"/>
      <c r="DR19" s="384"/>
      <c r="DS19" s="384"/>
      <c r="DT19" s="384"/>
      <c r="DU19" s="385"/>
      <c r="GD19" s="137"/>
      <c r="GE19" s="137"/>
      <c r="GF19" s="137"/>
    </row>
    <row r="20" spans="1:188" ht="11.1" customHeight="1" x14ac:dyDescent="0.15">
      <c r="A20" s="137"/>
      <c r="B20" s="367"/>
      <c r="C20" s="368"/>
      <c r="D20" s="368"/>
      <c r="E20" s="368"/>
      <c r="F20" s="368"/>
      <c r="G20" s="368"/>
      <c r="H20" s="368"/>
      <c r="I20" s="368"/>
      <c r="J20" s="368"/>
      <c r="K20" s="368"/>
      <c r="L20" s="368"/>
      <c r="M20" s="368"/>
      <c r="N20" s="368"/>
      <c r="O20" s="368"/>
      <c r="P20" s="368"/>
      <c r="Q20" s="368"/>
      <c r="R20" s="368"/>
      <c r="S20" s="368"/>
      <c r="T20" s="368"/>
      <c r="U20" s="368"/>
      <c r="V20" s="368"/>
      <c r="W20" s="368" t="s">
        <v>755</v>
      </c>
      <c r="X20" s="368"/>
      <c r="Y20" s="368"/>
      <c r="Z20" s="368"/>
      <c r="AA20" s="368"/>
      <c r="AB20" s="368"/>
      <c r="AC20" s="368"/>
      <c r="AD20" s="368"/>
      <c r="AE20" s="368"/>
      <c r="AF20" s="368"/>
      <c r="AG20" s="368"/>
      <c r="AH20" s="368"/>
      <c r="AI20" s="368"/>
      <c r="AJ20" s="368"/>
      <c r="AK20" s="368"/>
      <c r="AL20" s="368"/>
      <c r="AM20" s="368"/>
      <c r="AN20" s="368"/>
      <c r="AO20" s="368"/>
      <c r="AP20" s="368"/>
      <c r="AQ20" s="368"/>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4"/>
      <c r="CC20" s="384"/>
      <c r="CD20" s="384"/>
      <c r="CE20" s="384"/>
      <c r="CF20" s="384"/>
      <c r="CG20" s="384"/>
      <c r="CH20" s="384"/>
      <c r="CI20" s="384"/>
      <c r="CJ20" s="384"/>
      <c r="CK20" s="384"/>
      <c r="CL20" s="384"/>
      <c r="CM20" s="384"/>
      <c r="CN20" s="384"/>
      <c r="CO20" s="384"/>
      <c r="CP20" s="384"/>
      <c r="CQ20" s="384"/>
      <c r="CR20" s="384"/>
      <c r="CS20" s="384"/>
      <c r="CT20" s="384"/>
      <c r="CU20" s="384"/>
      <c r="CV20" s="384"/>
      <c r="CW20" s="384"/>
      <c r="CX20" s="384"/>
      <c r="CY20" s="384"/>
      <c r="CZ20" s="384"/>
      <c r="DA20" s="384"/>
      <c r="DB20" s="384"/>
      <c r="DC20" s="384"/>
      <c r="DD20" s="384"/>
      <c r="DE20" s="384"/>
      <c r="DF20" s="384"/>
      <c r="DG20" s="384"/>
      <c r="DH20" s="384"/>
      <c r="DI20" s="384"/>
      <c r="DJ20" s="384"/>
      <c r="DK20" s="384"/>
      <c r="DL20" s="384"/>
      <c r="DM20" s="384"/>
      <c r="DN20" s="384"/>
      <c r="DO20" s="384"/>
      <c r="DP20" s="384"/>
      <c r="DQ20" s="384"/>
      <c r="DR20" s="384"/>
      <c r="DS20" s="384"/>
      <c r="DT20" s="384"/>
      <c r="DU20" s="385"/>
      <c r="GD20" s="137"/>
      <c r="GE20" s="137"/>
      <c r="GF20" s="137"/>
    </row>
    <row r="21" spans="1:188" ht="11.1" customHeight="1" x14ac:dyDescent="0.15">
      <c r="A21" s="137"/>
      <c r="B21" s="367"/>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4"/>
      <c r="CL21" s="384"/>
      <c r="CM21" s="384"/>
      <c r="CN21" s="384"/>
      <c r="CO21" s="384"/>
      <c r="CP21" s="384"/>
      <c r="CQ21" s="384"/>
      <c r="CR21" s="384"/>
      <c r="CS21" s="384"/>
      <c r="CT21" s="384"/>
      <c r="CU21" s="384"/>
      <c r="CV21" s="384"/>
      <c r="CW21" s="384"/>
      <c r="CX21" s="384"/>
      <c r="CY21" s="384"/>
      <c r="CZ21" s="384"/>
      <c r="DA21" s="384"/>
      <c r="DB21" s="384"/>
      <c r="DC21" s="384"/>
      <c r="DD21" s="384"/>
      <c r="DE21" s="384"/>
      <c r="DF21" s="384"/>
      <c r="DG21" s="384"/>
      <c r="DH21" s="384"/>
      <c r="DI21" s="384"/>
      <c r="DJ21" s="384"/>
      <c r="DK21" s="384"/>
      <c r="DL21" s="384"/>
      <c r="DM21" s="384"/>
      <c r="DN21" s="384"/>
      <c r="DO21" s="384"/>
      <c r="DP21" s="384"/>
      <c r="DQ21" s="384"/>
      <c r="DR21" s="384"/>
      <c r="DS21" s="384"/>
      <c r="DT21" s="384"/>
      <c r="DU21" s="385"/>
      <c r="GD21" s="137"/>
      <c r="GE21" s="137"/>
      <c r="GF21" s="137"/>
    </row>
    <row r="22" spans="1:188" ht="11.1" customHeight="1" x14ac:dyDescent="0.15">
      <c r="A22" s="137"/>
      <c r="B22" s="367" t="s">
        <v>21</v>
      </c>
      <c r="C22" s="368"/>
      <c r="D22" s="368"/>
      <c r="E22" s="368"/>
      <c r="F22" s="368"/>
      <c r="G22" s="368"/>
      <c r="H22" s="368"/>
      <c r="I22" s="368"/>
      <c r="J22" s="368"/>
      <c r="K22" s="368"/>
      <c r="L22" s="368"/>
      <c r="M22" s="368"/>
      <c r="N22" s="368"/>
      <c r="O22" s="368"/>
      <c r="P22" s="368"/>
      <c r="Q22" s="368"/>
      <c r="R22" s="368"/>
      <c r="S22" s="368"/>
      <c r="T22" s="368"/>
      <c r="U22" s="368"/>
      <c r="V22" s="368"/>
      <c r="W22" s="368" t="s">
        <v>13</v>
      </c>
      <c r="X22" s="368"/>
      <c r="Y22" s="368"/>
      <c r="Z22" s="368"/>
      <c r="AA22" s="368"/>
      <c r="AB22" s="368"/>
      <c r="AC22" s="368"/>
      <c r="AD22" s="368"/>
      <c r="AE22" s="368"/>
      <c r="AF22" s="368"/>
      <c r="AG22" s="368"/>
      <c r="AH22" s="368"/>
      <c r="AI22" s="368"/>
      <c r="AJ22" s="368"/>
      <c r="AK22" s="368"/>
      <c r="AL22" s="368"/>
      <c r="AM22" s="368"/>
      <c r="AN22" s="368"/>
      <c r="AO22" s="368"/>
      <c r="AP22" s="368"/>
      <c r="AQ22" s="368"/>
      <c r="AR22" s="377"/>
      <c r="AS22" s="377"/>
      <c r="AT22" s="377"/>
      <c r="AU22" s="377"/>
      <c r="AV22" s="377"/>
      <c r="AW22" s="377"/>
      <c r="AX22" s="377"/>
      <c r="AY22" s="377"/>
      <c r="AZ22" s="377"/>
      <c r="BA22" s="377"/>
      <c r="BB22" s="377"/>
      <c r="BC22" s="378"/>
      <c r="BD22" s="389" t="s">
        <v>5</v>
      </c>
      <c r="BE22" s="390"/>
      <c r="BF22" s="390"/>
      <c r="BG22" s="390"/>
      <c r="BH22" s="379"/>
      <c r="BI22" s="377"/>
      <c r="BJ22" s="377"/>
      <c r="BK22" s="377"/>
      <c r="BL22" s="377"/>
      <c r="BM22" s="377"/>
      <c r="BN22" s="377"/>
      <c r="BO22" s="377"/>
      <c r="BP22" s="377"/>
      <c r="BQ22" s="377"/>
      <c r="BR22" s="377"/>
      <c r="BS22" s="377"/>
      <c r="BT22" s="377"/>
      <c r="BU22" s="377"/>
      <c r="BV22" s="377"/>
      <c r="BW22" s="378"/>
      <c r="BX22" s="389" t="s">
        <v>5</v>
      </c>
      <c r="BY22" s="390"/>
      <c r="BZ22" s="390"/>
      <c r="CA22" s="390"/>
      <c r="CB22" s="379"/>
      <c r="CC22" s="377"/>
      <c r="CD22" s="377"/>
      <c r="CE22" s="377"/>
      <c r="CF22" s="377"/>
      <c r="CG22" s="377"/>
      <c r="CH22" s="377"/>
      <c r="CI22" s="377"/>
      <c r="CJ22" s="377"/>
      <c r="CK22" s="377"/>
      <c r="CL22" s="377"/>
      <c r="CM22" s="377"/>
      <c r="CN22" s="377"/>
      <c r="CO22" s="377"/>
      <c r="CP22" s="377"/>
      <c r="CQ22" s="378"/>
      <c r="CR22" s="399" t="s">
        <v>66</v>
      </c>
      <c r="CS22" s="400"/>
      <c r="CT22" s="400"/>
      <c r="CU22" s="400"/>
      <c r="CV22" s="400"/>
      <c r="CW22" s="400"/>
      <c r="CX22" s="400"/>
      <c r="CY22" s="400"/>
      <c r="CZ22" s="400"/>
      <c r="DA22" s="400"/>
      <c r="DB22" s="400"/>
      <c r="DC22" s="400"/>
      <c r="DD22" s="400"/>
      <c r="DE22" s="401"/>
      <c r="DF22" s="357"/>
      <c r="DG22" s="358"/>
      <c r="DH22" s="358"/>
      <c r="DI22" s="358"/>
      <c r="DJ22" s="358"/>
      <c r="DK22" s="358"/>
      <c r="DL22" s="358"/>
      <c r="DM22" s="358"/>
      <c r="DN22" s="358"/>
      <c r="DO22" s="358"/>
      <c r="DP22" s="358"/>
      <c r="DQ22" s="358"/>
      <c r="DR22" s="358"/>
      <c r="DS22" s="358"/>
      <c r="DT22" s="358"/>
      <c r="DU22" s="405"/>
      <c r="GD22" s="137"/>
      <c r="GE22" s="137"/>
      <c r="GF22" s="137"/>
    </row>
    <row r="23" spans="1:188" ht="11.1" customHeight="1" x14ac:dyDescent="0.15">
      <c r="A23" s="137"/>
      <c r="B23" s="367"/>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1"/>
      <c r="AS23" s="361"/>
      <c r="AT23" s="361"/>
      <c r="AU23" s="361"/>
      <c r="AV23" s="361"/>
      <c r="AW23" s="361"/>
      <c r="AX23" s="361"/>
      <c r="AY23" s="361"/>
      <c r="AZ23" s="361"/>
      <c r="BA23" s="361"/>
      <c r="BB23" s="361"/>
      <c r="BC23" s="362"/>
      <c r="BD23" s="390"/>
      <c r="BE23" s="390"/>
      <c r="BF23" s="390"/>
      <c r="BG23" s="390"/>
      <c r="BH23" s="360"/>
      <c r="BI23" s="361"/>
      <c r="BJ23" s="361"/>
      <c r="BK23" s="361"/>
      <c r="BL23" s="361"/>
      <c r="BM23" s="361"/>
      <c r="BN23" s="361"/>
      <c r="BO23" s="361"/>
      <c r="BP23" s="361"/>
      <c r="BQ23" s="361"/>
      <c r="BR23" s="361"/>
      <c r="BS23" s="361"/>
      <c r="BT23" s="361"/>
      <c r="BU23" s="361"/>
      <c r="BV23" s="361"/>
      <c r="BW23" s="362"/>
      <c r="BX23" s="390"/>
      <c r="BY23" s="390"/>
      <c r="BZ23" s="390"/>
      <c r="CA23" s="390"/>
      <c r="CB23" s="360"/>
      <c r="CC23" s="361"/>
      <c r="CD23" s="361"/>
      <c r="CE23" s="361"/>
      <c r="CF23" s="361"/>
      <c r="CG23" s="361"/>
      <c r="CH23" s="361"/>
      <c r="CI23" s="361"/>
      <c r="CJ23" s="361"/>
      <c r="CK23" s="361"/>
      <c r="CL23" s="361"/>
      <c r="CM23" s="361"/>
      <c r="CN23" s="361"/>
      <c r="CO23" s="361"/>
      <c r="CP23" s="361"/>
      <c r="CQ23" s="362"/>
      <c r="CR23" s="402"/>
      <c r="CS23" s="403"/>
      <c r="CT23" s="403"/>
      <c r="CU23" s="403"/>
      <c r="CV23" s="403"/>
      <c r="CW23" s="403"/>
      <c r="CX23" s="403"/>
      <c r="CY23" s="403"/>
      <c r="CZ23" s="403"/>
      <c r="DA23" s="403"/>
      <c r="DB23" s="403"/>
      <c r="DC23" s="403"/>
      <c r="DD23" s="403"/>
      <c r="DE23" s="404"/>
      <c r="DF23" s="360"/>
      <c r="DG23" s="361"/>
      <c r="DH23" s="361"/>
      <c r="DI23" s="361"/>
      <c r="DJ23" s="361"/>
      <c r="DK23" s="361"/>
      <c r="DL23" s="361"/>
      <c r="DM23" s="361"/>
      <c r="DN23" s="361"/>
      <c r="DO23" s="361"/>
      <c r="DP23" s="361"/>
      <c r="DQ23" s="361"/>
      <c r="DR23" s="361"/>
      <c r="DS23" s="361"/>
      <c r="DT23" s="361"/>
      <c r="DU23" s="406"/>
      <c r="GD23" s="137"/>
      <c r="GE23" s="137"/>
      <c r="GF23" s="137"/>
    </row>
    <row r="24" spans="1:188" ht="11.1" customHeight="1" x14ac:dyDescent="0.15">
      <c r="A24" s="137"/>
      <c r="B24" s="367"/>
      <c r="C24" s="368"/>
      <c r="D24" s="368"/>
      <c r="E24" s="368"/>
      <c r="F24" s="368"/>
      <c r="G24" s="368"/>
      <c r="H24" s="368"/>
      <c r="I24" s="368"/>
      <c r="J24" s="368"/>
      <c r="K24" s="368"/>
      <c r="L24" s="368"/>
      <c r="M24" s="368"/>
      <c r="N24" s="368"/>
      <c r="O24" s="368"/>
      <c r="P24" s="368"/>
      <c r="Q24" s="368"/>
      <c r="R24" s="368"/>
      <c r="S24" s="368"/>
      <c r="T24" s="368"/>
      <c r="U24" s="368"/>
      <c r="V24" s="368"/>
      <c r="W24" s="368" t="s">
        <v>22</v>
      </c>
      <c r="X24" s="368"/>
      <c r="Y24" s="368"/>
      <c r="Z24" s="368"/>
      <c r="AA24" s="368"/>
      <c r="AB24" s="368"/>
      <c r="AC24" s="368"/>
      <c r="AD24" s="368"/>
      <c r="AE24" s="368"/>
      <c r="AF24" s="368"/>
      <c r="AG24" s="368"/>
      <c r="AH24" s="368"/>
      <c r="AI24" s="368"/>
      <c r="AJ24" s="368"/>
      <c r="AK24" s="368"/>
      <c r="AL24" s="368"/>
      <c r="AM24" s="368"/>
      <c r="AN24" s="368"/>
      <c r="AO24" s="368"/>
      <c r="AP24" s="368"/>
      <c r="AQ24" s="368"/>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93"/>
      <c r="CE24" s="389" t="s">
        <v>7</v>
      </c>
      <c r="CF24" s="389"/>
      <c r="CG24" s="389"/>
      <c r="CH24" s="389"/>
      <c r="CI24" s="384"/>
      <c r="CJ24" s="384"/>
      <c r="CK24" s="384"/>
      <c r="CL24" s="384"/>
      <c r="CM24" s="384"/>
      <c r="CN24" s="384"/>
      <c r="CO24" s="384"/>
      <c r="CP24" s="384"/>
      <c r="CQ24" s="384"/>
      <c r="CR24" s="384"/>
      <c r="CS24" s="384"/>
      <c r="CT24" s="384"/>
      <c r="CU24" s="384"/>
      <c r="CV24" s="384"/>
      <c r="CW24" s="384"/>
      <c r="CX24" s="384"/>
      <c r="CY24" s="384"/>
      <c r="CZ24" s="384"/>
      <c r="DA24" s="384"/>
      <c r="DB24" s="384"/>
      <c r="DC24" s="384"/>
      <c r="DD24" s="384"/>
      <c r="DE24" s="384"/>
      <c r="DF24" s="384"/>
      <c r="DG24" s="384"/>
      <c r="DH24" s="384"/>
      <c r="DI24" s="384"/>
      <c r="DJ24" s="384"/>
      <c r="DK24" s="384"/>
      <c r="DL24" s="384"/>
      <c r="DM24" s="384"/>
      <c r="DN24" s="384"/>
      <c r="DO24" s="384"/>
      <c r="DP24" s="384"/>
      <c r="DQ24" s="384"/>
      <c r="DR24" s="384"/>
      <c r="DS24" s="384"/>
      <c r="DT24" s="384"/>
      <c r="DU24" s="385"/>
      <c r="GD24" s="137"/>
      <c r="GE24" s="137"/>
      <c r="GF24" s="137"/>
    </row>
    <row r="25" spans="1:188" ht="11.1" customHeight="1" thickBot="1" x14ac:dyDescent="0.2">
      <c r="A25" s="137"/>
      <c r="B25" s="391"/>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5"/>
      <c r="CE25" s="396"/>
      <c r="CF25" s="396"/>
      <c r="CG25" s="396"/>
      <c r="CH25" s="396"/>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8"/>
      <c r="GD25" s="137"/>
      <c r="GE25" s="137"/>
      <c r="GF25" s="137"/>
    </row>
    <row r="26" spans="1:188" ht="11.1" customHeight="1" x14ac:dyDescent="0.15">
      <c r="A26" s="137"/>
      <c r="B26" s="138"/>
      <c r="C26" s="138"/>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row>
    <row r="27" spans="1:188" ht="11.1" customHeight="1"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row>
    <row r="28" spans="1:188" ht="11.1" customHeight="1" x14ac:dyDescent="0.15">
      <c r="AZ28" s="137"/>
      <c r="BA28" s="137"/>
      <c r="BB28" s="137"/>
    </row>
    <row r="29" spans="1:188" ht="11.1" customHeight="1" x14ac:dyDescent="0.15">
      <c r="AZ29" s="137"/>
      <c r="BA29" s="137"/>
      <c r="BB29" s="137"/>
    </row>
    <row r="30" spans="1:188" ht="11.1" customHeight="1" x14ac:dyDescent="0.15">
      <c r="AZ30" s="137"/>
      <c r="BA30" s="137"/>
      <c r="BB30" s="137"/>
    </row>
    <row r="31" spans="1:188" ht="11.1" customHeight="1" x14ac:dyDescent="0.15">
      <c r="AZ31" s="137"/>
      <c r="BA31" s="137"/>
      <c r="BB31" s="137"/>
    </row>
    <row r="32" spans="1:188" ht="11.1" customHeight="1" x14ac:dyDescent="0.15">
      <c r="AZ32" s="137"/>
      <c r="BA32" s="137"/>
      <c r="BB32" s="137"/>
    </row>
    <row r="33" spans="52:54" ht="11.1" customHeight="1" x14ac:dyDescent="0.15">
      <c r="AZ33" s="137"/>
      <c r="BA33" s="137"/>
      <c r="BB33" s="137"/>
    </row>
    <row r="34" spans="52:54" ht="11.1" customHeight="1" x14ac:dyDescent="0.15">
      <c r="AZ34" s="137"/>
      <c r="BA34" s="137"/>
      <c r="BB34" s="137"/>
    </row>
    <row r="35" spans="52:54" ht="11.1" customHeight="1" x14ac:dyDescent="0.15">
      <c r="AZ35" s="137"/>
      <c r="BA35" s="137"/>
      <c r="BB35" s="137"/>
    </row>
    <row r="36" spans="52:54" ht="11.1" customHeight="1" x14ac:dyDescent="0.15">
      <c r="AZ36" s="137"/>
      <c r="BA36" s="137"/>
      <c r="BB36" s="137"/>
    </row>
    <row r="37" spans="52:54" ht="11.1" customHeight="1" x14ac:dyDescent="0.15">
      <c r="AZ37" s="137"/>
      <c r="BA37" s="137"/>
      <c r="BB37" s="137"/>
    </row>
    <row r="38" spans="52:54" ht="11.1" customHeight="1" x14ac:dyDescent="0.15">
      <c r="AZ38" s="137"/>
      <c r="BA38" s="137"/>
      <c r="BB38" s="137"/>
    </row>
    <row r="39" spans="52:54" ht="11.1" customHeight="1" x14ac:dyDescent="0.15">
      <c r="AZ39" s="137"/>
      <c r="BA39" s="137"/>
      <c r="BB39" s="137"/>
    </row>
    <row r="40" spans="52:54" ht="11.1" customHeight="1" x14ac:dyDescent="0.15">
      <c r="AZ40" s="137"/>
      <c r="BA40" s="137"/>
      <c r="BB40" s="137"/>
    </row>
    <row r="41" spans="52:54" ht="11.1" customHeight="1" x14ac:dyDescent="0.15">
      <c r="AZ41" s="137"/>
      <c r="BA41" s="137"/>
      <c r="BB41" s="137"/>
    </row>
    <row r="42" spans="52:54" ht="11.1" customHeight="1" x14ac:dyDescent="0.15">
      <c r="AZ42" s="137"/>
      <c r="BA42" s="137"/>
      <c r="BB42" s="137"/>
    </row>
    <row r="43" spans="52:54" ht="11.1" customHeight="1" x14ac:dyDescent="0.15">
      <c r="AZ43" s="137"/>
      <c r="BA43" s="137"/>
      <c r="BB43" s="137"/>
    </row>
    <row r="44" spans="52:54" ht="11.1" customHeight="1" x14ac:dyDescent="0.15">
      <c r="AZ44" s="137"/>
      <c r="BA44" s="137"/>
      <c r="BB44" s="137"/>
    </row>
    <row r="45" spans="52:54" ht="11.1" customHeight="1" x14ac:dyDescent="0.15">
      <c r="AZ45" s="137"/>
      <c r="BA45" s="137"/>
      <c r="BB45" s="137"/>
    </row>
    <row r="46" spans="52:54" ht="11.1" customHeight="1" x14ac:dyDescent="0.15">
      <c r="AZ46" s="137"/>
      <c r="BA46" s="137"/>
      <c r="BB46" s="137"/>
    </row>
    <row r="47" spans="52:54" ht="11.1" customHeight="1" x14ac:dyDescent="0.15">
      <c r="AZ47" s="137"/>
      <c r="BA47" s="137"/>
      <c r="BB47" s="137"/>
    </row>
    <row r="48" spans="52:54" ht="11.1" customHeight="1" x14ac:dyDescent="0.15">
      <c r="AZ48" s="137"/>
      <c r="BA48" s="137"/>
      <c r="BB48" s="137"/>
    </row>
    <row r="49" spans="1:189" ht="11.1" customHeight="1" x14ac:dyDescent="0.15">
      <c r="AZ49" s="137"/>
      <c r="BA49" s="137"/>
      <c r="BB49" s="137"/>
    </row>
    <row r="50" spans="1:189" ht="3.6" customHeight="1" x14ac:dyDescent="0.15">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row>
    <row r="51" spans="1:189" s="139" customFormat="1" ht="16.5" customHeight="1" x14ac:dyDescent="0.15">
      <c r="A51" s="139" t="s">
        <v>0</v>
      </c>
    </row>
    <row r="52" spans="1:189" s="139" customFormat="1" ht="16.5" customHeight="1" x14ac:dyDescent="0.15">
      <c r="B52" s="408" t="s">
        <v>1</v>
      </c>
      <c r="C52" s="408"/>
      <c r="E52" s="139" t="s">
        <v>23</v>
      </c>
    </row>
    <row r="53" spans="1:189" s="139" customFormat="1" ht="16.5" customHeight="1" x14ac:dyDescent="0.15">
      <c r="B53" s="408" t="s">
        <v>624</v>
      </c>
      <c r="C53" s="408"/>
      <c r="E53" s="139" t="s">
        <v>625</v>
      </c>
    </row>
    <row r="54" spans="1:189" s="139" customFormat="1" ht="16.5" customHeight="1" x14ac:dyDescent="0.15">
      <c r="B54" s="408" t="s">
        <v>61</v>
      </c>
      <c r="C54" s="408"/>
      <c r="E54" s="139" t="s">
        <v>14</v>
      </c>
    </row>
    <row r="55" spans="1:189" s="139" customFormat="1" ht="16.5" customHeight="1" x14ac:dyDescent="0.15">
      <c r="A55" s="140"/>
      <c r="B55" s="408" t="s">
        <v>62</v>
      </c>
      <c r="C55" s="408"/>
      <c r="D55" s="140"/>
      <c r="E55" s="139" t="s">
        <v>24</v>
      </c>
    </row>
    <row r="56" spans="1:189" s="139" customFormat="1" ht="16.5" customHeight="1" x14ac:dyDescent="0.15">
      <c r="B56" s="408" t="s">
        <v>626</v>
      </c>
      <c r="C56" s="408"/>
      <c r="E56" s="407" t="s">
        <v>627</v>
      </c>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c r="DZ56" s="407"/>
      <c r="EA56" s="407"/>
      <c r="EB56" s="407"/>
      <c r="EC56" s="407"/>
      <c r="ED56" s="407"/>
      <c r="EE56" s="407"/>
      <c r="EF56" s="407"/>
      <c r="EG56" s="407"/>
      <c r="EH56" s="407"/>
      <c r="EI56" s="407"/>
      <c r="EJ56" s="407"/>
      <c r="EK56" s="407"/>
      <c r="EL56" s="407"/>
      <c r="EM56" s="407"/>
      <c r="EN56" s="407"/>
      <c r="EO56" s="407"/>
      <c r="EP56" s="407"/>
      <c r="EQ56" s="407"/>
      <c r="ER56" s="407"/>
      <c r="ES56" s="407"/>
      <c r="ET56" s="407"/>
      <c r="EU56" s="407"/>
      <c r="EV56" s="407"/>
      <c r="EW56" s="407"/>
      <c r="EX56" s="407"/>
      <c r="EY56" s="407"/>
      <c r="EZ56" s="407"/>
      <c r="FA56" s="407"/>
      <c r="FB56" s="407"/>
      <c r="FC56" s="407"/>
      <c r="FD56" s="407"/>
      <c r="FE56" s="407"/>
      <c r="FF56" s="407"/>
      <c r="FG56" s="407"/>
      <c r="FH56" s="407"/>
      <c r="FI56" s="407"/>
      <c r="FJ56" s="407"/>
      <c r="FK56" s="407"/>
      <c r="FL56" s="407"/>
      <c r="FM56" s="407"/>
      <c r="FN56" s="407"/>
      <c r="FO56" s="407"/>
      <c r="FP56" s="407"/>
      <c r="FQ56" s="407"/>
      <c r="FR56" s="407"/>
      <c r="FS56" s="407"/>
      <c r="FT56" s="407"/>
      <c r="FU56" s="407"/>
      <c r="FV56" s="407"/>
      <c r="FW56" s="407"/>
      <c r="FX56" s="407"/>
      <c r="FY56" s="407"/>
      <c r="FZ56" s="407"/>
      <c r="GA56" s="407"/>
      <c r="GB56" s="407"/>
      <c r="GC56" s="407"/>
      <c r="GD56" s="407"/>
      <c r="GE56" s="407"/>
      <c r="GF56" s="407"/>
      <c r="GG56" s="141"/>
    </row>
    <row r="57" spans="1:189" s="139" customFormat="1" ht="16.5" customHeight="1" x14ac:dyDescent="0.15">
      <c r="B57" s="408" t="s">
        <v>628</v>
      </c>
      <c r="C57" s="408"/>
      <c r="E57" s="139" t="s">
        <v>25</v>
      </c>
    </row>
    <row r="58" spans="1:189" s="139" customFormat="1" ht="16.5" customHeight="1" x14ac:dyDescent="0.15">
      <c r="B58" s="408" t="s">
        <v>629</v>
      </c>
      <c r="C58" s="408"/>
      <c r="E58" s="139" t="s">
        <v>26</v>
      </c>
    </row>
  </sheetData>
  <sheetProtection sheet="1" objects="1" scenarios="1" selectLockedCells="1"/>
  <mergeCells count="48">
    <mergeCell ref="E56:GF56"/>
    <mergeCell ref="B57:C57"/>
    <mergeCell ref="B58:C58"/>
    <mergeCell ref="B52:C52"/>
    <mergeCell ref="B53:C53"/>
    <mergeCell ref="B54:C54"/>
    <mergeCell ref="B55:C55"/>
    <mergeCell ref="B56:C56"/>
    <mergeCell ref="CE24:CH25"/>
    <mergeCell ref="CI24:DU25"/>
    <mergeCell ref="BX22:CA23"/>
    <mergeCell ref="CB22:CQ23"/>
    <mergeCell ref="CR22:DE23"/>
    <mergeCell ref="DF22:DU23"/>
    <mergeCell ref="B22:V25"/>
    <mergeCell ref="W22:AQ23"/>
    <mergeCell ref="AR22:BC23"/>
    <mergeCell ref="BD22:BG23"/>
    <mergeCell ref="BH22:BW23"/>
    <mergeCell ref="W24:AQ25"/>
    <mergeCell ref="AR24:CD25"/>
    <mergeCell ref="B14:V21"/>
    <mergeCell ref="W14:AQ15"/>
    <mergeCell ref="AR14:BC15"/>
    <mergeCell ref="BD14:BG15"/>
    <mergeCell ref="BH14:BW15"/>
    <mergeCell ref="W18:AQ19"/>
    <mergeCell ref="AR18:DU19"/>
    <mergeCell ref="W20:AQ21"/>
    <mergeCell ref="AR20:DU21"/>
    <mergeCell ref="W16:AQ17"/>
    <mergeCell ref="AR16:DU17"/>
    <mergeCell ref="W12:AQ13"/>
    <mergeCell ref="AR12:BR13"/>
    <mergeCell ref="BS12:CS13"/>
    <mergeCell ref="CT12:DU13"/>
    <mergeCell ref="B8:V13"/>
    <mergeCell ref="W8:AQ9"/>
    <mergeCell ref="AR8:DU9"/>
    <mergeCell ref="W10:AQ11"/>
    <mergeCell ref="AR10:BR11"/>
    <mergeCell ref="BS10:CS11"/>
    <mergeCell ref="CT10:DU11"/>
    <mergeCell ref="B4:AQ5"/>
    <mergeCell ref="AR4:DU5"/>
    <mergeCell ref="B6:AQ7"/>
    <mergeCell ref="AR6:DU7"/>
    <mergeCell ref="B2:DU3"/>
  </mergeCells>
  <phoneticPr fontId="2"/>
  <pageMargins left="0.70866141732283472" right="0.70866141732283472" top="0.74803149606299213" bottom="0.74803149606299213" header="0.31496062992125984" footer="0.31496062992125984"/>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Gyosyu"/>
  <dimension ref="A1:AB131"/>
  <sheetViews>
    <sheetView showGridLines="0" view="pageBreakPreview" zoomScale="90" zoomScaleNormal="100" zoomScaleSheetLayoutView="90" workbookViewId="0">
      <selection activeCell="D14" sqref="D14:J14"/>
    </sheetView>
  </sheetViews>
  <sheetFormatPr defaultRowHeight="13.5" x14ac:dyDescent="0.15"/>
  <cols>
    <col min="1" max="1" width="3.875" style="33" customWidth="1"/>
    <col min="2" max="2" width="9.5" style="33" bestFit="1" customWidth="1"/>
    <col min="3" max="11" width="9.5" style="33" customWidth="1"/>
    <col min="12" max="12" width="11.625" style="33" bestFit="1" customWidth="1"/>
    <col min="13" max="13" width="5.5" style="33" bestFit="1" customWidth="1"/>
    <col min="14" max="14" width="8.5" style="33" bestFit="1" customWidth="1"/>
    <col min="15" max="15" width="7.5" style="33" customWidth="1"/>
    <col min="16" max="16" width="8" style="33" customWidth="1"/>
    <col min="17" max="17" width="29.375" style="33" bestFit="1" customWidth="1"/>
    <col min="18" max="18" width="5.625" style="33" customWidth="1"/>
    <col min="19" max="20" width="8.5" style="33" bestFit="1" customWidth="1"/>
    <col min="21" max="256" width="9" style="33"/>
    <col min="257" max="257" width="3.875" style="33" customWidth="1"/>
    <col min="258" max="258" width="9.5" style="33" bestFit="1" customWidth="1"/>
    <col min="259" max="267" width="9.5" style="33" customWidth="1"/>
    <col min="268" max="268" width="11.625" style="33" bestFit="1" customWidth="1"/>
    <col min="269" max="269" width="5.5" style="33" bestFit="1" customWidth="1"/>
    <col min="270" max="270" width="8.5" style="33" bestFit="1" customWidth="1"/>
    <col min="271" max="271" width="7.5" style="33" customWidth="1"/>
    <col min="272" max="272" width="8" style="33" customWidth="1"/>
    <col min="273" max="273" width="29.375" style="33" bestFit="1" customWidth="1"/>
    <col min="274" max="274" width="5.625" style="33" customWidth="1"/>
    <col min="275" max="276" width="8.5" style="33" bestFit="1" customWidth="1"/>
    <col min="277" max="512" width="9" style="33"/>
    <col min="513" max="513" width="3.875" style="33" customWidth="1"/>
    <col min="514" max="514" width="9.5" style="33" bestFit="1" customWidth="1"/>
    <col min="515" max="523" width="9.5" style="33" customWidth="1"/>
    <col min="524" max="524" width="11.625" style="33" bestFit="1" customWidth="1"/>
    <col min="525" max="525" width="5.5" style="33" bestFit="1" customWidth="1"/>
    <col min="526" max="526" width="8.5" style="33" bestFit="1" customWidth="1"/>
    <col min="527" max="527" width="7.5" style="33" customWidth="1"/>
    <col min="528" max="528" width="8" style="33" customWidth="1"/>
    <col min="529" max="529" width="29.375" style="33" bestFit="1" customWidth="1"/>
    <col min="530" max="530" width="5.625" style="33" customWidth="1"/>
    <col min="531" max="532" width="8.5" style="33" bestFit="1" customWidth="1"/>
    <col min="533" max="768" width="9" style="33"/>
    <col min="769" max="769" width="3.875" style="33" customWidth="1"/>
    <col min="770" max="770" width="9.5" style="33" bestFit="1" customWidth="1"/>
    <col min="771" max="779" width="9.5" style="33" customWidth="1"/>
    <col min="780" max="780" width="11.625" style="33" bestFit="1" customWidth="1"/>
    <col min="781" max="781" width="5.5" style="33" bestFit="1" customWidth="1"/>
    <col min="782" max="782" width="8.5" style="33" bestFit="1" customWidth="1"/>
    <col min="783" max="783" width="7.5" style="33" customWidth="1"/>
    <col min="784" max="784" width="8" style="33" customWidth="1"/>
    <col min="785" max="785" width="29.375" style="33" bestFit="1" customWidth="1"/>
    <col min="786" max="786" width="5.625" style="33" customWidth="1"/>
    <col min="787" max="788" width="8.5" style="33" bestFit="1" customWidth="1"/>
    <col min="789" max="1024" width="9" style="33"/>
    <col min="1025" max="1025" width="3.875" style="33" customWidth="1"/>
    <col min="1026" max="1026" width="9.5" style="33" bestFit="1" customWidth="1"/>
    <col min="1027" max="1035" width="9.5" style="33" customWidth="1"/>
    <col min="1036" max="1036" width="11.625" style="33" bestFit="1" customWidth="1"/>
    <col min="1037" max="1037" width="5.5" style="33" bestFit="1" customWidth="1"/>
    <col min="1038" max="1038" width="8.5" style="33" bestFit="1" customWidth="1"/>
    <col min="1039" max="1039" width="7.5" style="33" customWidth="1"/>
    <col min="1040" max="1040" width="8" style="33" customWidth="1"/>
    <col min="1041" max="1041" width="29.375" style="33" bestFit="1" customWidth="1"/>
    <col min="1042" max="1042" width="5.625" style="33" customWidth="1"/>
    <col min="1043" max="1044" width="8.5" style="33" bestFit="1" customWidth="1"/>
    <col min="1045" max="1280" width="9" style="33"/>
    <col min="1281" max="1281" width="3.875" style="33" customWidth="1"/>
    <col min="1282" max="1282" width="9.5" style="33" bestFit="1" customWidth="1"/>
    <col min="1283" max="1291" width="9.5" style="33" customWidth="1"/>
    <col min="1292" max="1292" width="11.625" style="33" bestFit="1" customWidth="1"/>
    <col min="1293" max="1293" width="5.5" style="33" bestFit="1" customWidth="1"/>
    <col min="1294" max="1294" width="8.5" style="33" bestFit="1" customWidth="1"/>
    <col min="1295" max="1295" width="7.5" style="33" customWidth="1"/>
    <col min="1296" max="1296" width="8" style="33" customWidth="1"/>
    <col min="1297" max="1297" width="29.375" style="33" bestFit="1" customWidth="1"/>
    <col min="1298" max="1298" width="5.625" style="33" customWidth="1"/>
    <col min="1299" max="1300" width="8.5" style="33" bestFit="1" customWidth="1"/>
    <col min="1301" max="1536" width="9" style="33"/>
    <col min="1537" max="1537" width="3.875" style="33" customWidth="1"/>
    <col min="1538" max="1538" width="9.5" style="33" bestFit="1" customWidth="1"/>
    <col min="1539" max="1547" width="9.5" style="33" customWidth="1"/>
    <col min="1548" max="1548" width="11.625" style="33" bestFit="1" customWidth="1"/>
    <col min="1549" max="1549" width="5.5" style="33" bestFit="1" customWidth="1"/>
    <col min="1550" max="1550" width="8.5" style="33" bestFit="1" customWidth="1"/>
    <col min="1551" max="1551" width="7.5" style="33" customWidth="1"/>
    <col min="1552" max="1552" width="8" style="33" customWidth="1"/>
    <col min="1553" max="1553" width="29.375" style="33" bestFit="1" customWidth="1"/>
    <col min="1554" max="1554" width="5.625" style="33" customWidth="1"/>
    <col min="1555" max="1556" width="8.5" style="33" bestFit="1" customWidth="1"/>
    <col min="1557" max="1792" width="9" style="33"/>
    <col min="1793" max="1793" width="3.875" style="33" customWidth="1"/>
    <col min="1794" max="1794" width="9.5" style="33" bestFit="1" customWidth="1"/>
    <col min="1795" max="1803" width="9.5" style="33" customWidth="1"/>
    <col min="1804" max="1804" width="11.625" style="33" bestFit="1" customWidth="1"/>
    <col min="1805" max="1805" width="5.5" style="33" bestFit="1" customWidth="1"/>
    <col min="1806" max="1806" width="8.5" style="33" bestFit="1" customWidth="1"/>
    <col min="1807" max="1807" width="7.5" style="33" customWidth="1"/>
    <col min="1808" max="1808" width="8" style="33" customWidth="1"/>
    <col min="1809" max="1809" width="29.375" style="33" bestFit="1" customWidth="1"/>
    <col min="1810" max="1810" width="5.625" style="33" customWidth="1"/>
    <col min="1811" max="1812" width="8.5" style="33" bestFit="1" customWidth="1"/>
    <col min="1813" max="2048" width="9" style="33"/>
    <col min="2049" max="2049" width="3.875" style="33" customWidth="1"/>
    <col min="2050" max="2050" width="9.5" style="33" bestFit="1" customWidth="1"/>
    <col min="2051" max="2059" width="9.5" style="33" customWidth="1"/>
    <col min="2060" max="2060" width="11.625" style="33" bestFit="1" customWidth="1"/>
    <col min="2061" max="2061" width="5.5" style="33" bestFit="1" customWidth="1"/>
    <col min="2062" max="2062" width="8.5" style="33" bestFit="1" customWidth="1"/>
    <col min="2063" max="2063" width="7.5" style="33" customWidth="1"/>
    <col min="2064" max="2064" width="8" style="33" customWidth="1"/>
    <col min="2065" max="2065" width="29.375" style="33" bestFit="1" customWidth="1"/>
    <col min="2066" max="2066" width="5.625" style="33" customWidth="1"/>
    <col min="2067" max="2068" width="8.5" style="33" bestFit="1" customWidth="1"/>
    <col min="2069" max="2304" width="9" style="33"/>
    <col min="2305" max="2305" width="3.875" style="33" customWidth="1"/>
    <col min="2306" max="2306" width="9.5" style="33" bestFit="1" customWidth="1"/>
    <col min="2307" max="2315" width="9.5" style="33" customWidth="1"/>
    <col min="2316" max="2316" width="11.625" style="33" bestFit="1" customWidth="1"/>
    <col min="2317" max="2317" width="5.5" style="33" bestFit="1" customWidth="1"/>
    <col min="2318" max="2318" width="8.5" style="33" bestFit="1" customWidth="1"/>
    <col min="2319" max="2319" width="7.5" style="33" customWidth="1"/>
    <col min="2320" max="2320" width="8" style="33" customWidth="1"/>
    <col min="2321" max="2321" width="29.375" style="33" bestFit="1" customWidth="1"/>
    <col min="2322" max="2322" width="5.625" style="33" customWidth="1"/>
    <col min="2323" max="2324" width="8.5" style="33" bestFit="1" customWidth="1"/>
    <col min="2325" max="2560" width="9" style="33"/>
    <col min="2561" max="2561" width="3.875" style="33" customWidth="1"/>
    <col min="2562" max="2562" width="9.5" style="33" bestFit="1" customWidth="1"/>
    <col min="2563" max="2571" width="9.5" style="33" customWidth="1"/>
    <col min="2572" max="2572" width="11.625" style="33" bestFit="1" customWidth="1"/>
    <col min="2573" max="2573" width="5.5" style="33" bestFit="1" customWidth="1"/>
    <col min="2574" max="2574" width="8.5" style="33" bestFit="1" customWidth="1"/>
    <col min="2575" max="2575" width="7.5" style="33" customWidth="1"/>
    <col min="2576" max="2576" width="8" style="33" customWidth="1"/>
    <col min="2577" max="2577" width="29.375" style="33" bestFit="1" customWidth="1"/>
    <col min="2578" max="2578" width="5.625" style="33" customWidth="1"/>
    <col min="2579" max="2580" width="8.5" style="33" bestFit="1" customWidth="1"/>
    <col min="2581" max="2816" width="9" style="33"/>
    <col min="2817" max="2817" width="3.875" style="33" customWidth="1"/>
    <col min="2818" max="2818" width="9.5" style="33" bestFit="1" customWidth="1"/>
    <col min="2819" max="2827" width="9.5" style="33" customWidth="1"/>
    <col min="2828" max="2828" width="11.625" style="33" bestFit="1" customWidth="1"/>
    <col min="2829" max="2829" width="5.5" style="33" bestFit="1" customWidth="1"/>
    <col min="2830" max="2830" width="8.5" style="33" bestFit="1" customWidth="1"/>
    <col min="2831" max="2831" width="7.5" style="33" customWidth="1"/>
    <col min="2832" max="2832" width="8" style="33" customWidth="1"/>
    <col min="2833" max="2833" width="29.375" style="33" bestFit="1" customWidth="1"/>
    <col min="2834" max="2834" width="5.625" style="33" customWidth="1"/>
    <col min="2835" max="2836" width="8.5" style="33" bestFit="1" customWidth="1"/>
    <col min="2837" max="3072" width="9" style="33"/>
    <col min="3073" max="3073" width="3.875" style="33" customWidth="1"/>
    <col min="3074" max="3074" width="9.5" style="33" bestFit="1" customWidth="1"/>
    <col min="3075" max="3083" width="9.5" style="33" customWidth="1"/>
    <col min="3084" max="3084" width="11.625" style="33" bestFit="1" customWidth="1"/>
    <col min="3085" max="3085" width="5.5" style="33" bestFit="1" customWidth="1"/>
    <col min="3086" max="3086" width="8.5" style="33" bestFit="1" customWidth="1"/>
    <col min="3087" max="3087" width="7.5" style="33" customWidth="1"/>
    <col min="3088" max="3088" width="8" style="33" customWidth="1"/>
    <col min="3089" max="3089" width="29.375" style="33" bestFit="1" customWidth="1"/>
    <col min="3090" max="3090" width="5.625" style="33" customWidth="1"/>
    <col min="3091" max="3092" width="8.5" style="33" bestFit="1" customWidth="1"/>
    <col min="3093" max="3328" width="9" style="33"/>
    <col min="3329" max="3329" width="3.875" style="33" customWidth="1"/>
    <col min="3330" max="3330" width="9.5" style="33" bestFit="1" customWidth="1"/>
    <col min="3331" max="3339" width="9.5" style="33" customWidth="1"/>
    <col min="3340" max="3340" width="11.625" style="33" bestFit="1" customWidth="1"/>
    <col min="3341" max="3341" width="5.5" style="33" bestFit="1" customWidth="1"/>
    <col min="3342" max="3342" width="8.5" style="33" bestFit="1" customWidth="1"/>
    <col min="3343" max="3343" width="7.5" style="33" customWidth="1"/>
    <col min="3344" max="3344" width="8" style="33" customWidth="1"/>
    <col min="3345" max="3345" width="29.375" style="33" bestFit="1" customWidth="1"/>
    <col min="3346" max="3346" width="5.625" style="33" customWidth="1"/>
    <col min="3347" max="3348" width="8.5" style="33" bestFit="1" customWidth="1"/>
    <col min="3349" max="3584" width="9" style="33"/>
    <col min="3585" max="3585" width="3.875" style="33" customWidth="1"/>
    <col min="3586" max="3586" width="9.5" style="33" bestFit="1" customWidth="1"/>
    <col min="3587" max="3595" width="9.5" style="33" customWidth="1"/>
    <col min="3596" max="3596" width="11.625" style="33" bestFit="1" customWidth="1"/>
    <col min="3597" max="3597" width="5.5" style="33" bestFit="1" customWidth="1"/>
    <col min="3598" max="3598" width="8.5" style="33" bestFit="1" customWidth="1"/>
    <col min="3599" max="3599" width="7.5" style="33" customWidth="1"/>
    <col min="3600" max="3600" width="8" style="33" customWidth="1"/>
    <col min="3601" max="3601" width="29.375" style="33" bestFit="1" customWidth="1"/>
    <col min="3602" max="3602" width="5.625" style="33" customWidth="1"/>
    <col min="3603" max="3604" width="8.5" style="33" bestFit="1" customWidth="1"/>
    <col min="3605" max="3840" width="9" style="33"/>
    <col min="3841" max="3841" width="3.875" style="33" customWidth="1"/>
    <col min="3842" max="3842" width="9.5" style="33" bestFit="1" customWidth="1"/>
    <col min="3843" max="3851" width="9.5" style="33" customWidth="1"/>
    <col min="3852" max="3852" width="11.625" style="33" bestFit="1" customWidth="1"/>
    <col min="3853" max="3853" width="5.5" style="33" bestFit="1" customWidth="1"/>
    <col min="3854" max="3854" width="8.5" style="33" bestFit="1" customWidth="1"/>
    <col min="3855" max="3855" width="7.5" style="33" customWidth="1"/>
    <col min="3856" max="3856" width="8" style="33" customWidth="1"/>
    <col min="3857" max="3857" width="29.375" style="33" bestFit="1" customWidth="1"/>
    <col min="3858" max="3858" width="5.625" style="33" customWidth="1"/>
    <col min="3859" max="3860" width="8.5" style="33" bestFit="1" customWidth="1"/>
    <col min="3861" max="4096" width="9" style="33"/>
    <col min="4097" max="4097" width="3.875" style="33" customWidth="1"/>
    <col min="4098" max="4098" width="9.5" style="33" bestFit="1" customWidth="1"/>
    <col min="4099" max="4107" width="9.5" style="33" customWidth="1"/>
    <col min="4108" max="4108" width="11.625" style="33" bestFit="1" customWidth="1"/>
    <col min="4109" max="4109" width="5.5" style="33" bestFit="1" customWidth="1"/>
    <col min="4110" max="4110" width="8.5" style="33" bestFit="1" customWidth="1"/>
    <col min="4111" max="4111" width="7.5" style="33" customWidth="1"/>
    <col min="4112" max="4112" width="8" style="33" customWidth="1"/>
    <col min="4113" max="4113" width="29.375" style="33" bestFit="1" customWidth="1"/>
    <col min="4114" max="4114" width="5.625" style="33" customWidth="1"/>
    <col min="4115" max="4116" width="8.5" style="33" bestFit="1" customWidth="1"/>
    <col min="4117" max="4352" width="9" style="33"/>
    <col min="4353" max="4353" width="3.875" style="33" customWidth="1"/>
    <col min="4354" max="4354" width="9.5" style="33" bestFit="1" customWidth="1"/>
    <col min="4355" max="4363" width="9.5" style="33" customWidth="1"/>
    <col min="4364" max="4364" width="11.625" style="33" bestFit="1" customWidth="1"/>
    <col min="4365" max="4365" width="5.5" style="33" bestFit="1" customWidth="1"/>
    <col min="4366" max="4366" width="8.5" style="33" bestFit="1" customWidth="1"/>
    <col min="4367" max="4367" width="7.5" style="33" customWidth="1"/>
    <col min="4368" max="4368" width="8" style="33" customWidth="1"/>
    <col min="4369" max="4369" width="29.375" style="33" bestFit="1" customWidth="1"/>
    <col min="4370" max="4370" width="5.625" style="33" customWidth="1"/>
    <col min="4371" max="4372" width="8.5" style="33" bestFit="1" customWidth="1"/>
    <col min="4373" max="4608" width="9" style="33"/>
    <col min="4609" max="4609" width="3.875" style="33" customWidth="1"/>
    <col min="4610" max="4610" width="9.5" style="33" bestFit="1" customWidth="1"/>
    <col min="4611" max="4619" width="9.5" style="33" customWidth="1"/>
    <col min="4620" max="4620" width="11.625" style="33" bestFit="1" customWidth="1"/>
    <col min="4621" max="4621" width="5.5" style="33" bestFit="1" customWidth="1"/>
    <col min="4622" max="4622" width="8.5" style="33" bestFit="1" customWidth="1"/>
    <col min="4623" max="4623" width="7.5" style="33" customWidth="1"/>
    <col min="4624" max="4624" width="8" style="33" customWidth="1"/>
    <col min="4625" max="4625" width="29.375" style="33" bestFit="1" customWidth="1"/>
    <col min="4626" max="4626" width="5.625" style="33" customWidth="1"/>
    <col min="4627" max="4628" width="8.5" style="33" bestFit="1" customWidth="1"/>
    <col min="4629" max="4864" width="9" style="33"/>
    <col min="4865" max="4865" width="3.875" style="33" customWidth="1"/>
    <col min="4866" max="4866" width="9.5" style="33" bestFit="1" customWidth="1"/>
    <col min="4867" max="4875" width="9.5" style="33" customWidth="1"/>
    <col min="4876" max="4876" width="11.625" style="33" bestFit="1" customWidth="1"/>
    <col min="4877" max="4877" width="5.5" style="33" bestFit="1" customWidth="1"/>
    <col min="4878" max="4878" width="8.5" style="33" bestFit="1" customWidth="1"/>
    <col min="4879" max="4879" width="7.5" style="33" customWidth="1"/>
    <col min="4880" max="4880" width="8" style="33" customWidth="1"/>
    <col min="4881" max="4881" width="29.375" style="33" bestFit="1" customWidth="1"/>
    <col min="4882" max="4882" width="5.625" style="33" customWidth="1"/>
    <col min="4883" max="4884" width="8.5" style="33" bestFit="1" customWidth="1"/>
    <col min="4885" max="5120" width="9" style="33"/>
    <col min="5121" max="5121" width="3.875" style="33" customWidth="1"/>
    <col min="5122" max="5122" width="9.5" style="33" bestFit="1" customWidth="1"/>
    <col min="5123" max="5131" width="9.5" style="33" customWidth="1"/>
    <col min="5132" max="5132" width="11.625" style="33" bestFit="1" customWidth="1"/>
    <col min="5133" max="5133" width="5.5" style="33" bestFit="1" customWidth="1"/>
    <col min="5134" max="5134" width="8.5" style="33" bestFit="1" customWidth="1"/>
    <col min="5135" max="5135" width="7.5" style="33" customWidth="1"/>
    <col min="5136" max="5136" width="8" style="33" customWidth="1"/>
    <col min="5137" max="5137" width="29.375" style="33" bestFit="1" customWidth="1"/>
    <col min="5138" max="5138" width="5.625" style="33" customWidth="1"/>
    <col min="5139" max="5140" width="8.5" style="33" bestFit="1" customWidth="1"/>
    <col min="5141" max="5376" width="9" style="33"/>
    <col min="5377" max="5377" width="3.875" style="33" customWidth="1"/>
    <col min="5378" max="5378" width="9.5" style="33" bestFit="1" customWidth="1"/>
    <col min="5379" max="5387" width="9.5" style="33" customWidth="1"/>
    <col min="5388" max="5388" width="11.625" style="33" bestFit="1" customWidth="1"/>
    <col min="5389" max="5389" width="5.5" style="33" bestFit="1" customWidth="1"/>
    <col min="5390" max="5390" width="8.5" style="33" bestFit="1" customWidth="1"/>
    <col min="5391" max="5391" width="7.5" style="33" customWidth="1"/>
    <col min="5392" max="5392" width="8" style="33" customWidth="1"/>
    <col min="5393" max="5393" width="29.375" style="33" bestFit="1" customWidth="1"/>
    <col min="5394" max="5394" width="5.625" style="33" customWidth="1"/>
    <col min="5395" max="5396" width="8.5" style="33" bestFit="1" customWidth="1"/>
    <col min="5397" max="5632" width="9" style="33"/>
    <col min="5633" max="5633" width="3.875" style="33" customWidth="1"/>
    <col min="5634" max="5634" width="9.5" style="33" bestFit="1" customWidth="1"/>
    <col min="5635" max="5643" width="9.5" style="33" customWidth="1"/>
    <col min="5644" max="5644" width="11.625" style="33" bestFit="1" customWidth="1"/>
    <col min="5645" max="5645" width="5.5" style="33" bestFit="1" customWidth="1"/>
    <col min="5646" max="5646" width="8.5" style="33" bestFit="1" customWidth="1"/>
    <col min="5647" max="5647" width="7.5" style="33" customWidth="1"/>
    <col min="5648" max="5648" width="8" style="33" customWidth="1"/>
    <col min="5649" max="5649" width="29.375" style="33" bestFit="1" customWidth="1"/>
    <col min="5650" max="5650" width="5.625" style="33" customWidth="1"/>
    <col min="5651" max="5652" width="8.5" style="33" bestFit="1" customWidth="1"/>
    <col min="5653" max="5888" width="9" style="33"/>
    <col min="5889" max="5889" width="3.875" style="33" customWidth="1"/>
    <col min="5890" max="5890" width="9.5" style="33" bestFit="1" customWidth="1"/>
    <col min="5891" max="5899" width="9.5" style="33" customWidth="1"/>
    <col min="5900" max="5900" width="11.625" style="33" bestFit="1" customWidth="1"/>
    <col min="5901" max="5901" width="5.5" style="33" bestFit="1" customWidth="1"/>
    <col min="5902" max="5902" width="8.5" style="33" bestFit="1" customWidth="1"/>
    <col min="5903" max="5903" width="7.5" style="33" customWidth="1"/>
    <col min="5904" max="5904" width="8" style="33" customWidth="1"/>
    <col min="5905" max="5905" width="29.375" style="33" bestFit="1" customWidth="1"/>
    <col min="5906" max="5906" width="5.625" style="33" customWidth="1"/>
    <col min="5907" max="5908" width="8.5" style="33" bestFit="1" customWidth="1"/>
    <col min="5909" max="6144" width="9" style="33"/>
    <col min="6145" max="6145" width="3.875" style="33" customWidth="1"/>
    <col min="6146" max="6146" width="9.5" style="33" bestFit="1" customWidth="1"/>
    <col min="6147" max="6155" width="9.5" style="33" customWidth="1"/>
    <col min="6156" max="6156" width="11.625" style="33" bestFit="1" customWidth="1"/>
    <col min="6157" max="6157" width="5.5" style="33" bestFit="1" customWidth="1"/>
    <col min="6158" max="6158" width="8.5" style="33" bestFit="1" customWidth="1"/>
    <col min="6159" max="6159" width="7.5" style="33" customWidth="1"/>
    <col min="6160" max="6160" width="8" style="33" customWidth="1"/>
    <col min="6161" max="6161" width="29.375" style="33" bestFit="1" customWidth="1"/>
    <col min="6162" max="6162" width="5.625" style="33" customWidth="1"/>
    <col min="6163" max="6164" width="8.5" style="33" bestFit="1" customWidth="1"/>
    <col min="6165" max="6400" width="9" style="33"/>
    <col min="6401" max="6401" width="3.875" style="33" customWidth="1"/>
    <col min="6402" max="6402" width="9.5" style="33" bestFit="1" customWidth="1"/>
    <col min="6403" max="6411" width="9.5" style="33" customWidth="1"/>
    <col min="6412" max="6412" width="11.625" style="33" bestFit="1" customWidth="1"/>
    <col min="6413" max="6413" width="5.5" style="33" bestFit="1" customWidth="1"/>
    <col min="6414" max="6414" width="8.5" style="33" bestFit="1" customWidth="1"/>
    <col min="6415" max="6415" width="7.5" style="33" customWidth="1"/>
    <col min="6416" max="6416" width="8" style="33" customWidth="1"/>
    <col min="6417" max="6417" width="29.375" style="33" bestFit="1" customWidth="1"/>
    <col min="6418" max="6418" width="5.625" style="33" customWidth="1"/>
    <col min="6419" max="6420" width="8.5" style="33" bestFit="1" customWidth="1"/>
    <col min="6421" max="6656" width="9" style="33"/>
    <col min="6657" max="6657" width="3.875" style="33" customWidth="1"/>
    <col min="6658" max="6658" width="9.5" style="33" bestFit="1" customWidth="1"/>
    <col min="6659" max="6667" width="9.5" style="33" customWidth="1"/>
    <col min="6668" max="6668" width="11.625" style="33" bestFit="1" customWidth="1"/>
    <col min="6669" max="6669" width="5.5" style="33" bestFit="1" customWidth="1"/>
    <col min="6670" max="6670" width="8.5" style="33" bestFit="1" customWidth="1"/>
    <col min="6671" max="6671" width="7.5" style="33" customWidth="1"/>
    <col min="6672" max="6672" width="8" style="33" customWidth="1"/>
    <col min="6673" max="6673" width="29.375" style="33" bestFit="1" customWidth="1"/>
    <col min="6674" max="6674" width="5.625" style="33" customWidth="1"/>
    <col min="6675" max="6676" width="8.5" style="33" bestFit="1" customWidth="1"/>
    <col min="6677" max="6912" width="9" style="33"/>
    <col min="6913" max="6913" width="3.875" style="33" customWidth="1"/>
    <col min="6914" max="6914" width="9.5" style="33" bestFit="1" customWidth="1"/>
    <col min="6915" max="6923" width="9.5" style="33" customWidth="1"/>
    <col min="6924" max="6924" width="11.625" style="33" bestFit="1" customWidth="1"/>
    <col min="6925" max="6925" width="5.5" style="33" bestFit="1" customWidth="1"/>
    <col min="6926" max="6926" width="8.5" style="33" bestFit="1" customWidth="1"/>
    <col min="6927" max="6927" width="7.5" style="33" customWidth="1"/>
    <col min="6928" max="6928" width="8" style="33" customWidth="1"/>
    <col min="6929" max="6929" width="29.375" style="33" bestFit="1" customWidth="1"/>
    <col min="6930" max="6930" width="5.625" style="33" customWidth="1"/>
    <col min="6931" max="6932" width="8.5" style="33" bestFit="1" customWidth="1"/>
    <col min="6933" max="7168" width="9" style="33"/>
    <col min="7169" max="7169" width="3.875" style="33" customWidth="1"/>
    <col min="7170" max="7170" width="9.5" style="33" bestFit="1" customWidth="1"/>
    <col min="7171" max="7179" width="9.5" style="33" customWidth="1"/>
    <col min="7180" max="7180" width="11.625" style="33" bestFit="1" customWidth="1"/>
    <col min="7181" max="7181" width="5.5" style="33" bestFit="1" customWidth="1"/>
    <col min="7182" max="7182" width="8.5" style="33" bestFit="1" customWidth="1"/>
    <col min="7183" max="7183" width="7.5" style="33" customWidth="1"/>
    <col min="7184" max="7184" width="8" style="33" customWidth="1"/>
    <col min="7185" max="7185" width="29.375" style="33" bestFit="1" customWidth="1"/>
    <col min="7186" max="7186" width="5.625" style="33" customWidth="1"/>
    <col min="7187" max="7188" width="8.5" style="33" bestFit="1" customWidth="1"/>
    <col min="7189" max="7424" width="9" style="33"/>
    <col min="7425" max="7425" width="3.875" style="33" customWidth="1"/>
    <col min="7426" max="7426" width="9.5" style="33" bestFit="1" customWidth="1"/>
    <col min="7427" max="7435" width="9.5" style="33" customWidth="1"/>
    <col min="7436" max="7436" width="11.625" style="33" bestFit="1" customWidth="1"/>
    <col min="7437" max="7437" width="5.5" style="33" bestFit="1" customWidth="1"/>
    <col min="7438" max="7438" width="8.5" style="33" bestFit="1" customWidth="1"/>
    <col min="7439" max="7439" width="7.5" style="33" customWidth="1"/>
    <col min="7440" max="7440" width="8" style="33" customWidth="1"/>
    <col min="7441" max="7441" width="29.375" style="33" bestFit="1" customWidth="1"/>
    <col min="7442" max="7442" width="5.625" style="33" customWidth="1"/>
    <col min="7443" max="7444" width="8.5" style="33" bestFit="1" customWidth="1"/>
    <col min="7445" max="7680" width="9" style="33"/>
    <col min="7681" max="7681" width="3.875" style="33" customWidth="1"/>
    <col min="7682" max="7682" width="9.5" style="33" bestFit="1" customWidth="1"/>
    <col min="7683" max="7691" width="9.5" style="33" customWidth="1"/>
    <col min="7692" max="7692" width="11.625" style="33" bestFit="1" customWidth="1"/>
    <col min="7693" max="7693" width="5.5" style="33" bestFit="1" customWidth="1"/>
    <col min="7694" max="7694" width="8.5" style="33" bestFit="1" customWidth="1"/>
    <col min="7695" max="7695" width="7.5" style="33" customWidth="1"/>
    <col min="7696" max="7696" width="8" style="33" customWidth="1"/>
    <col min="7697" max="7697" width="29.375" style="33" bestFit="1" customWidth="1"/>
    <col min="7698" max="7698" width="5.625" style="33" customWidth="1"/>
    <col min="7699" max="7700" width="8.5" style="33" bestFit="1" customWidth="1"/>
    <col min="7701" max="7936" width="9" style="33"/>
    <col min="7937" max="7937" width="3.875" style="33" customWidth="1"/>
    <col min="7938" max="7938" width="9.5" style="33" bestFit="1" customWidth="1"/>
    <col min="7939" max="7947" width="9.5" style="33" customWidth="1"/>
    <col min="7948" max="7948" width="11.625" style="33" bestFit="1" customWidth="1"/>
    <col min="7949" max="7949" width="5.5" style="33" bestFit="1" customWidth="1"/>
    <col min="7950" max="7950" width="8.5" style="33" bestFit="1" customWidth="1"/>
    <col min="7951" max="7951" width="7.5" style="33" customWidth="1"/>
    <col min="7952" max="7952" width="8" style="33" customWidth="1"/>
    <col min="7953" max="7953" width="29.375" style="33" bestFit="1" customWidth="1"/>
    <col min="7954" max="7954" width="5.625" style="33" customWidth="1"/>
    <col min="7955" max="7956" width="8.5" style="33" bestFit="1" customWidth="1"/>
    <col min="7957" max="8192" width="9" style="33"/>
    <col min="8193" max="8193" width="3.875" style="33" customWidth="1"/>
    <col min="8194" max="8194" width="9.5" style="33" bestFit="1" customWidth="1"/>
    <col min="8195" max="8203" width="9.5" style="33" customWidth="1"/>
    <col min="8204" max="8204" width="11.625" style="33" bestFit="1" customWidth="1"/>
    <col min="8205" max="8205" width="5.5" style="33" bestFit="1" customWidth="1"/>
    <col min="8206" max="8206" width="8.5" style="33" bestFit="1" customWidth="1"/>
    <col min="8207" max="8207" width="7.5" style="33" customWidth="1"/>
    <col min="8208" max="8208" width="8" style="33" customWidth="1"/>
    <col min="8209" max="8209" width="29.375" style="33" bestFit="1" customWidth="1"/>
    <col min="8210" max="8210" width="5.625" style="33" customWidth="1"/>
    <col min="8211" max="8212" width="8.5" style="33" bestFit="1" customWidth="1"/>
    <col min="8213" max="8448" width="9" style="33"/>
    <col min="8449" max="8449" width="3.875" style="33" customWidth="1"/>
    <col min="8450" max="8450" width="9.5" style="33" bestFit="1" customWidth="1"/>
    <col min="8451" max="8459" width="9.5" style="33" customWidth="1"/>
    <col min="8460" max="8460" width="11.625" style="33" bestFit="1" customWidth="1"/>
    <col min="8461" max="8461" width="5.5" style="33" bestFit="1" customWidth="1"/>
    <col min="8462" max="8462" width="8.5" style="33" bestFit="1" customWidth="1"/>
    <col min="8463" max="8463" width="7.5" style="33" customWidth="1"/>
    <col min="8464" max="8464" width="8" style="33" customWidth="1"/>
    <col min="8465" max="8465" width="29.375" style="33" bestFit="1" customWidth="1"/>
    <col min="8466" max="8466" width="5.625" style="33" customWidth="1"/>
    <col min="8467" max="8468" width="8.5" style="33" bestFit="1" customWidth="1"/>
    <col min="8469" max="8704" width="9" style="33"/>
    <col min="8705" max="8705" width="3.875" style="33" customWidth="1"/>
    <col min="8706" max="8706" width="9.5" style="33" bestFit="1" customWidth="1"/>
    <col min="8707" max="8715" width="9.5" style="33" customWidth="1"/>
    <col min="8716" max="8716" width="11.625" style="33" bestFit="1" customWidth="1"/>
    <col min="8717" max="8717" width="5.5" style="33" bestFit="1" customWidth="1"/>
    <col min="8718" max="8718" width="8.5" style="33" bestFit="1" customWidth="1"/>
    <col min="8719" max="8719" width="7.5" style="33" customWidth="1"/>
    <col min="8720" max="8720" width="8" style="33" customWidth="1"/>
    <col min="8721" max="8721" width="29.375" style="33" bestFit="1" customWidth="1"/>
    <col min="8722" max="8722" width="5.625" style="33" customWidth="1"/>
    <col min="8723" max="8724" width="8.5" style="33" bestFit="1" customWidth="1"/>
    <col min="8725" max="8960" width="9" style="33"/>
    <col min="8961" max="8961" width="3.875" style="33" customWidth="1"/>
    <col min="8962" max="8962" width="9.5" style="33" bestFit="1" customWidth="1"/>
    <col min="8963" max="8971" width="9.5" style="33" customWidth="1"/>
    <col min="8972" max="8972" width="11.625" style="33" bestFit="1" customWidth="1"/>
    <col min="8973" max="8973" width="5.5" style="33" bestFit="1" customWidth="1"/>
    <col min="8974" max="8974" width="8.5" style="33" bestFit="1" customWidth="1"/>
    <col min="8975" max="8975" width="7.5" style="33" customWidth="1"/>
    <col min="8976" max="8976" width="8" style="33" customWidth="1"/>
    <col min="8977" max="8977" width="29.375" style="33" bestFit="1" customWidth="1"/>
    <col min="8978" max="8978" width="5.625" style="33" customWidth="1"/>
    <col min="8979" max="8980" width="8.5" style="33" bestFit="1" customWidth="1"/>
    <col min="8981" max="9216" width="9" style="33"/>
    <col min="9217" max="9217" width="3.875" style="33" customWidth="1"/>
    <col min="9218" max="9218" width="9.5" style="33" bestFit="1" customWidth="1"/>
    <col min="9219" max="9227" width="9.5" style="33" customWidth="1"/>
    <col min="9228" max="9228" width="11.625" style="33" bestFit="1" customWidth="1"/>
    <col min="9229" max="9229" width="5.5" style="33" bestFit="1" customWidth="1"/>
    <col min="9230" max="9230" width="8.5" style="33" bestFit="1" customWidth="1"/>
    <col min="9231" max="9231" width="7.5" style="33" customWidth="1"/>
    <col min="9232" max="9232" width="8" style="33" customWidth="1"/>
    <col min="9233" max="9233" width="29.375" style="33" bestFit="1" customWidth="1"/>
    <col min="9234" max="9234" width="5.625" style="33" customWidth="1"/>
    <col min="9235" max="9236" width="8.5" style="33" bestFit="1" customWidth="1"/>
    <col min="9237" max="9472" width="9" style="33"/>
    <col min="9473" max="9473" width="3.875" style="33" customWidth="1"/>
    <col min="9474" max="9474" width="9.5" style="33" bestFit="1" customWidth="1"/>
    <col min="9475" max="9483" width="9.5" style="33" customWidth="1"/>
    <col min="9484" max="9484" width="11.625" style="33" bestFit="1" customWidth="1"/>
    <col min="9485" max="9485" width="5.5" style="33" bestFit="1" customWidth="1"/>
    <col min="9486" max="9486" width="8.5" style="33" bestFit="1" customWidth="1"/>
    <col min="9487" max="9487" width="7.5" style="33" customWidth="1"/>
    <col min="9488" max="9488" width="8" style="33" customWidth="1"/>
    <col min="9489" max="9489" width="29.375" style="33" bestFit="1" customWidth="1"/>
    <col min="9490" max="9490" width="5.625" style="33" customWidth="1"/>
    <col min="9491" max="9492" width="8.5" style="33" bestFit="1" customWidth="1"/>
    <col min="9493" max="9728" width="9" style="33"/>
    <col min="9729" max="9729" width="3.875" style="33" customWidth="1"/>
    <col min="9730" max="9730" width="9.5" style="33" bestFit="1" customWidth="1"/>
    <col min="9731" max="9739" width="9.5" style="33" customWidth="1"/>
    <col min="9740" max="9740" width="11.625" style="33" bestFit="1" customWidth="1"/>
    <col min="9741" max="9741" width="5.5" style="33" bestFit="1" customWidth="1"/>
    <col min="9742" max="9742" width="8.5" style="33" bestFit="1" customWidth="1"/>
    <col min="9743" max="9743" width="7.5" style="33" customWidth="1"/>
    <col min="9744" max="9744" width="8" style="33" customWidth="1"/>
    <col min="9745" max="9745" width="29.375" style="33" bestFit="1" customWidth="1"/>
    <col min="9746" max="9746" width="5.625" style="33" customWidth="1"/>
    <col min="9747" max="9748" width="8.5" style="33" bestFit="1" customWidth="1"/>
    <col min="9749" max="9984" width="9" style="33"/>
    <col min="9985" max="9985" width="3.875" style="33" customWidth="1"/>
    <col min="9986" max="9986" width="9.5" style="33" bestFit="1" customWidth="1"/>
    <col min="9987" max="9995" width="9.5" style="33" customWidth="1"/>
    <col min="9996" max="9996" width="11.625" style="33" bestFit="1" customWidth="1"/>
    <col min="9997" max="9997" width="5.5" style="33" bestFit="1" customWidth="1"/>
    <col min="9998" max="9998" width="8.5" style="33" bestFit="1" customWidth="1"/>
    <col min="9999" max="9999" width="7.5" style="33" customWidth="1"/>
    <col min="10000" max="10000" width="8" style="33" customWidth="1"/>
    <col min="10001" max="10001" width="29.375" style="33" bestFit="1" customWidth="1"/>
    <col min="10002" max="10002" width="5.625" style="33" customWidth="1"/>
    <col min="10003" max="10004" width="8.5" style="33" bestFit="1" customWidth="1"/>
    <col min="10005" max="10240" width="9" style="33"/>
    <col min="10241" max="10241" width="3.875" style="33" customWidth="1"/>
    <col min="10242" max="10242" width="9.5" style="33" bestFit="1" customWidth="1"/>
    <col min="10243" max="10251" width="9.5" style="33" customWidth="1"/>
    <col min="10252" max="10252" width="11.625" style="33" bestFit="1" customWidth="1"/>
    <col min="10253" max="10253" width="5.5" style="33" bestFit="1" customWidth="1"/>
    <col min="10254" max="10254" width="8.5" style="33" bestFit="1" customWidth="1"/>
    <col min="10255" max="10255" width="7.5" style="33" customWidth="1"/>
    <col min="10256" max="10256" width="8" style="33" customWidth="1"/>
    <col min="10257" max="10257" width="29.375" style="33" bestFit="1" customWidth="1"/>
    <col min="10258" max="10258" width="5.625" style="33" customWidth="1"/>
    <col min="10259" max="10260" width="8.5" style="33" bestFit="1" customWidth="1"/>
    <col min="10261" max="10496" width="9" style="33"/>
    <col min="10497" max="10497" width="3.875" style="33" customWidth="1"/>
    <col min="10498" max="10498" width="9.5" style="33" bestFit="1" customWidth="1"/>
    <col min="10499" max="10507" width="9.5" style="33" customWidth="1"/>
    <col min="10508" max="10508" width="11.625" style="33" bestFit="1" customWidth="1"/>
    <col min="10509" max="10509" width="5.5" style="33" bestFit="1" customWidth="1"/>
    <col min="10510" max="10510" width="8.5" style="33" bestFit="1" customWidth="1"/>
    <col min="10511" max="10511" width="7.5" style="33" customWidth="1"/>
    <col min="10512" max="10512" width="8" style="33" customWidth="1"/>
    <col min="10513" max="10513" width="29.375" style="33" bestFit="1" customWidth="1"/>
    <col min="10514" max="10514" width="5.625" style="33" customWidth="1"/>
    <col min="10515" max="10516" width="8.5" style="33" bestFit="1" customWidth="1"/>
    <col min="10517" max="10752" width="9" style="33"/>
    <col min="10753" max="10753" width="3.875" style="33" customWidth="1"/>
    <col min="10754" max="10754" width="9.5" style="33" bestFit="1" customWidth="1"/>
    <col min="10755" max="10763" width="9.5" style="33" customWidth="1"/>
    <col min="10764" max="10764" width="11.625" style="33" bestFit="1" customWidth="1"/>
    <col min="10765" max="10765" width="5.5" style="33" bestFit="1" customWidth="1"/>
    <col min="10766" max="10766" width="8.5" style="33" bestFit="1" customWidth="1"/>
    <col min="10767" max="10767" width="7.5" style="33" customWidth="1"/>
    <col min="10768" max="10768" width="8" style="33" customWidth="1"/>
    <col min="10769" max="10769" width="29.375" style="33" bestFit="1" customWidth="1"/>
    <col min="10770" max="10770" width="5.625" style="33" customWidth="1"/>
    <col min="10771" max="10772" width="8.5" style="33" bestFit="1" customWidth="1"/>
    <col min="10773" max="11008" width="9" style="33"/>
    <col min="11009" max="11009" width="3.875" style="33" customWidth="1"/>
    <col min="11010" max="11010" width="9.5" style="33" bestFit="1" customWidth="1"/>
    <col min="11011" max="11019" width="9.5" style="33" customWidth="1"/>
    <col min="11020" max="11020" width="11.625" style="33" bestFit="1" customWidth="1"/>
    <col min="11021" max="11021" width="5.5" style="33" bestFit="1" customWidth="1"/>
    <col min="11022" max="11022" width="8.5" style="33" bestFit="1" customWidth="1"/>
    <col min="11023" max="11023" width="7.5" style="33" customWidth="1"/>
    <col min="11024" max="11024" width="8" style="33" customWidth="1"/>
    <col min="11025" max="11025" width="29.375" style="33" bestFit="1" customWidth="1"/>
    <col min="11026" max="11026" width="5.625" style="33" customWidth="1"/>
    <col min="11027" max="11028" width="8.5" style="33" bestFit="1" customWidth="1"/>
    <col min="11029" max="11264" width="9" style="33"/>
    <col min="11265" max="11265" width="3.875" style="33" customWidth="1"/>
    <col min="11266" max="11266" width="9.5" style="33" bestFit="1" customWidth="1"/>
    <col min="11267" max="11275" width="9.5" style="33" customWidth="1"/>
    <col min="11276" max="11276" width="11.625" style="33" bestFit="1" customWidth="1"/>
    <col min="11277" max="11277" width="5.5" style="33" bestFit="1" customWidth="1"/>
    <col min="11278" max="11278" width="8.5" style="33" bestFit="1" customWidth="1"/>
    <col min="11279" max="11279" width="7.5" style="33" customWidth="1"/>
    <col min="11280" max="11280" width="8" style="33" customWidth="1"/>
    <col min="11281" max="11281" width="29.375" style="33" bestFit="1" customWidth="1"/>
    <col min="11282" max="11282" width="5.625" style="33" customWidth="1"/>
    <col min="11283" max="11284" width="8.5" style="33" bestFit="1" customWidth="1"/>
    <col min="11285" max="11520" width="9" style="33"/>
    <col min="11521" max="11521" width="3.875" style="33" customWidth="1"/>
    <col min="11522" max="11522" width="9.5" style="33" bestFit="1" customWidth="1"/>
    <col min="11523" max="11531" width="9.5" style="33" customWidth="1"/>
    <col min="11532" max="11532" width="11.625" style="33" bestFit="1" customWidth="1"/>
    <col min="11533" max="11533" width="5.5" style="33" bestFit="1" customWidth="1"/>
    <col min="11534" max="11534" width="8.5" style="33" bestFit="1" customWidth="1"/>
    <col min="11535" max="11535" width="7.5" style="33" customWidth="1"/>
    <col min="11536" max="11536" width="8" style="33" customWidth="1"/>
    <col min="11537" max="11537" width="29.375" style="33" bestFit="1" customWidth="1"/>
    <col min="11538" max="11538" width="5.625" style="33" customWidth="1"/>
    <col min="11539" max="11540" width="8.5" style="33" bestFit="1" customWidth="1"/>
    <col min="11541" max="11776" width="9" style="33"/>
    <col min="11777" max="11777" width="3.875" style="33" customWidth="1"/>
    <col min="11778" max="11778" width="9.5" style="33" bestFit="1" customWidth="1"/>
    <col min="11779" max="11787" width="9.5" style="33" customWidth="1"/>
    <col min="11788" max="11788" width="11.625" style="33" bestFit="1" customWidth="1"/>
    <col min="11789" max="11789" width="5.5" style="33" bestFit="1" customWidth="1"/>
    <col min="11790" max="11790" width="8.5" style="33" bestFit="1" customWidth="1"/>
    <col min="11791" max="11791" width="7.5" style="33" customWidth="1"/>
    <col min="11792" max="11792" width="8" style="33" customWidth="1"/>
    <col min="11793" max="11793" width="29.375" style="33" bestFit="1" customWidth="1"/>
    <col min="11794" max="11794" width="5.625" style="33" customWidth="1"/>
    <col min="11795" max="11796" width="8.5" style="33" bestFit="1" customWidth="1"/>
    <col min="11797" max="12032" width="9" style="33"/>
    <col min="12033" max="12033" width="3.875" style="33" customWidth="1"/>
    <col min="12034" max="12034" width="9.5" style="33" bestFit="1" customWidth="1"/>
    <col min="12035" max="12043" width="9.5" style="33" customWidth="1"/>
    <col min="12044" max="12044" width="11.625" style="33" bestFit="1" customWidth="1"/>
    <col min="12045" max="12045" width="5.5" style="33" bestFit="1" customWidth="1"/>
    <col min="12046" max="12046" width="8.5" style="33" bestFit="1" customWidth="1"/>
    <col min="12047" max="12047" width="7.5" style="33" customWidth="1"/>
    <col min="12048" max="12048" width="8" style="33" customWidth="1"/>
    <col min="12049" max="12049" width="29.375" style="33" bestFit="1" customWidth="1"/>
    <col min="12050" max="12050" width="5.625" style="33" customWidth="1"/>
    <col min="12051" max="12052" width="8.5" style="33" bestFit="1" customWidth="1"/>
    <col min="12053" max="12288" width="9" style="33"/>
    <col min="12289" max="12289" width="3.875" style="33" customWidth="1"/>
    <col min="12290" max="12290" width="9.5" style="33" bestFit="1" customWidth="1"/>
    <col min="12291" max="12299" width="9.5" style="33" customWidth="1"/>
    <col min="12300" max="12300" width="11.625" style="33" bestFit="1" customWidth="1"/>
    <col min="12301" max="12301" width="5.5" style="33" bestFit="1" customWidth="1"/>
    <col min="12302" max="12302" width="8.5" style="33" bestFit="1" customWidth="1"/>
    <col min="12303" max="12303" width="7.5" style="33" customWidth="1"/>
    <col min="12304" max="12304" width="8" style="33" customWidth="1"/>
    <col min="12305" max="12305" width="29.375" style="33" bestFit="1" customWidth="1"/>
    <col min="12306" max="12306" width="5.625" style="33" customWidth="1"/>
    <col min="12307" max="12308" width="8.5" style="33" bestFit="1" customWidth="1"/>
    <col min="12309" max="12544" width="9" style="33"/>
    <col min="12545" max="12545" width="3.875" style="33" customWidth="1"/>
    <col min="12546" max="12546" width="9.5" style="33" bestFit="1" customWidth="1"/>
    <col min="12547" max="12555" width="9.5" style="33" customWidth="1"/>
    <col min="12556" max="12556" width="11.625" style="33" bestFit="1" customWidth="1"/>
    <col min="12557" max="12557" width="5.5" style="33" bestFit="1" customWidth="1"/>
    <col min="12558" max="12558" width="8.5" style="33" bestFit="1" customWidth="1"/>
    <col min="12559" max="12559" width="7.5" style="33" customWidth="1"/>
    <col min="12560" max="12560" width="8" style="33" customWidth="1"/>
    <col min="12561" max="12561" width="29.375" style="33" bestFit="1" customWidth="1"/>
    <col min="12562" max="12562" width="5.625" style="33" customWidth="1"/>
    <col min="12563" max="12564" width="8.5" style="33" bestFit="1" customWidth="1"/>
    <col min="12565" max="12800" width="9" style="33"/>
    <col min="12801" max="12801" width="3.875" style="33" customWidth="1"/>
    <col min="12802" max="12802" width="9.5" style="33" bestFit="1" customWidth="1"/>
    <col min="12803" max="12811" width="9.5" style="33" customWidth="1"/>
    <col min="12812" max="12812" width="11.625" style="33" bestFit="1" customWidth="1"/>
    <col min="12813" max="12813" width="5.5" style="33" bestFit="1" customWidth="1"/>
    <col min="12814" max="12814" width="8.5" style="33" bestFit="1" customWidth="1"/>
    <col min="12815" max="12815" width="7.5" style="33" customWidth="1"/>
    <col min="12816" max="12816" width="8" style="33" customWidth="1"/>
    <col min="12817" max="12817" width="29.375" style="33" bestFit="1" customWidth="1"/>
    <col min="12818" max="12818" width="5.625" style="33" customWidth="1"/>
    <col min="12819" max="12820" width="8.5" style="33" bestFit="1" customWidth="1"/>
    <col min="12821" max="13056" width="9" style="33"/>
    <col min="13057" max="13057" width="3.875" style="33" customWidth="1"/>
    <col min="13058" max="13058" width="9.5" style="33" bestFit="1" customWidth="1"/>
    <col min="13059" max="13067" width="9.5" style="33" customWidth="1"/>
    <col min="13068" max="13068" width="11.625" style="33" bestFit="1" customWidth="1"/>
    <col min="13069" max="13069" width="5.5" style="33" bestFit="1" customWidth="1"/>
    <col min="13070" max="13070" width="8.5" style="33" bestFit="1" customWidth="1"/>
    <col min="13071" max="13071" width="7.5" style="33" customWidth="1"/>
    <col min="13072" max="13072" width="8" style="33" customWidth="1"/>
    <col min="13073" max="13073" width="29.375" style="33" bestFit="1" customWidth="1"/>
    <col min="13074" max="13074" width="5.625" style="33" customWidth="1"/>
    <col min="13075" max="13076" width="8.5" style="33" bestFit="1" customWidth="1"/>
    <col min="13077" max="13312" width="9" style="33"/>
    <col min="13313" max="13313" width="3.875" style="33" customWidth="1"/>
    <col min="13314" max="13314" width="9.5" style="33" bestFit="1" customWidth="1"/>
    <col min="13315" max="13323" width="9.5" style="33" customWidth="1"/>
    <col min="13324" max="13324" width="11.625" style="33" bestFit="1" customWidth="1"/>
    <col min="13325" max="13325" width="5.5" style="33" bestFit="1" customWidth="1"/>
    <col min="13326" max="13326" width="8.5" style="33" bestFit="1" customWidth="1"/>
    <col min="13327" max="13327" width="7.5" style="33" customWidth="1"/>
    <col min="13328" max="13328" width="8" style="33" customWidth="1"/>
    <col min="13329" max="13329" width="29.375" style="33" bestFit="1" customWidth="1"/>
    <col min="13330" max="13330" width="5.625" style="33" customWidth="1"/>
    <col min="13331" max="13332" width="8.5" style="33" bestFit="1" customWidth="1"/>
    <col min="13333" max="13568" width="9" style="33"/>
    <col min="13569" max="13569" width="3.875" style="33" customWidth="1"/>
    <col min="13570" max="13570" width="9.5" style="33" bestFit="1" customWidth="1"/>
    <col min="13571" max="13579" width="9.5" style="33" customWidth="1"/>
    <col min="13580" max="13580" width="11.625" style="33" bestFit="1" customWidth="1"/>
    <col min="13581" max="13581" width="5.5" style="33" bestFit="1" customWidth="1"/>
    <col min="13582" max="13582" width="8.5" style="33" bestFit="1" customWidth="1"/>
    <col min="13583" max="13583" width="7.5" style="33" customWidth="1"/>
    <col min="13584" max="13584" width="8" style="33" customWidth="1"/>
    <col min="13585" max="13585" width="29.375" style="33" bestFit="1" customWidth="1"/>
    <col min="13586" max="13586" width="5.625" style="33" customWidth="1"/>
    <col min="13587" max="13588" width="8.5" style="33" bestFit="1" customWidth="1"/>
    <col min="13589" max="13824" width="9" style="33"/>
    <col min="13825" max="13825" width="3.875" style="33" customWidth="1"/>
    <col min="13826" max="13826" width="9.5" style="33" bestFit="1" customWidth="1"/>
    <col min="13827" max="13835" width="9.5" style="33" customWidth="1"/>
    <col min="13836" max="13836" width="11.625" style="33" bestFit="1" customWidth="1"/>
    <col min="13837" max="13837" width="5.5" style="33" bestFit="1" customWidth="1"/>
    <col min="13838" max="13838" width="8.5" style="33" bestFit="1" customWidth="1"/>
    <col min="13839" max="13839" width="7.5" style="33" customWidth="1"/>
    <col min="13840" max="13840" width="8" style="33" customWidth="1"/>
    <col min="13841" max="13841" width="29.375" style="33" bestFit="1" customWidth="1"/>
    <col min="13842" max="13842" width="5.625" style="33" customWidth="1"/>
    <col min="13843" max="13844" width="8.5" style="33" bestFit="1" customWidth="1"/>
    <col min="13845" max="14080" width="9" style="33"/>
    <col min="14081" max="14081" width="3.875" style="33" customWidth="1"/>
    <col min="14082" max="14082" width="9.5" style="33" bestFit="1" customWidth="1"/>
    <col min="14083" max="14091" width="9.5" style="33" customWidth="1"/>
    <col min="14092" max="14092" width="11.625" style="33" bestFit="1" customWidth="1"/>
    <col min="14093" max="14093" width="5.5" style="33" bestFit="1" customWidth="1"/>
    <col min="14094" max="14094" width="8.5" style="33" bestFit="1" customWidth="1"/>
    <col min="14095" max="14095" width="7.5" style="33" customWidth="1"/>
    <col min="14096" max="14096" width="8" style="33" customWidth="1"/>
    <col min="14097" max="14097" width="29.375" style="33" bestFit="1" customWidth="1"/>
    <col min="14098" max="14098" width="5.625" style="33" customWidth="1"/>
    <col min="14099" max="14100" width="8.5" style="33" bestFit="1" customWidth="1"/>
    <col min="14101" max="14336" width="9" style="33"/>
    <col min="14337" max="14337" width="3.875" style="33" customWidth="1"/>
    <col min="14338" max="14338" width="9.5" style="33" bestFit="1" customWidth="1"/>
    <col min="14339" max="14347" width="9.5" style="33" customWidth="1"/>
    <col min="14348" max="14348" width="11.625" style="33" bestFit="1" customWidth="1"/>
    <col min="14349" max="14349" width="5.5" style="33" bestFit="1" customWidth="1"/>
    <col min="14350" max="14350" width="8.5" style="33" bestFit="1" customWidth="1"/>
    <col min="14351" max="14351" width="7.5" style="33" customWidth="1"/>
    <col min="14352" max="14352" width="8" style="33" customWidth="1"/>
    <col min="14353" max="14353" width="29.375" style="33" bestFit="1" customWidth="1"/>
    <col min="14354" max="14354" width="5.625" style="33" customWidth="1"/>
    <col min="14355" max="14356" width="8.5" style="33" bestFit="1" customWidth="1"/>
    <col min="14357" max="14592" width="9" style="33"/>
    <col min="14593" max="14593" width="3.875" style="33" customWidth="1"/>
    <col min="14594" max="14594" width="9.5" style="33" bestFit="1" customWidth="1"/>
    <col min="14595" max="14603" width="9.5" style="33" customWidth="1"/>
    <col min="14604" max="14604" width="11.625" style="33" bestFit="1" customWidth="1"/>
    <col min="14605" max="14605" width="5.5" style="33" bestFit="1" customWidth="1"/>
    <col min="14606" max="14606" width="8.5" style="33" bestFit="1" customWidth="1"/>
    <col min="14607" max="14607" width="7.5" style="33" customWidth="1"/>
    <col min="14608" max="14608" width="8" style="33" customWidth="1"/>
    <col min="14609" max="14609" width="29.375" style="33" bestFit="1" customWidth="1"/>
    <col min="14610" max="14610" width="5.625" style="33" customWidth="1"/>
    <col min="14611" max="14612" width="8.5" style="33" bestFit="1" customWidth="1"/>
    <col min="14613" max="14848" width="9" style="33"/>
    <col min="14849" max="14849" width="3.875" style="33" customWidth="1"/>
    <col min="14850" max="14850" width="9.5" style="33" bestFit="1" customWidth="1"/>
    <col min="14851" max="14859" width="9.5" style="33" customWidth="1"/>
    <col min="14860" max="14860" width="11.625" style="33" bestFit="1" customWidth="1"/>
    <col min="14861" max="14861" width="5.5" style="33" bestFit="1" customWidth="1"/>
    <col min="14862" max="14862" width="8.5" style="33" bestFit="1" customWidth="1"/>
    <col min="14863" max="14863" width="7.5" style="33" customWidth="1"/>
    <col min="14864" max="14864" width="8" style="33" customWidth="1"/>
    <col min="14865" max="14865" width="29.375" style="33" bestFit="1" customWidth="1"/>
    <col min="14866" max="14866" width="5.625" style="33" customWidth="1"/>
    <col min="14867" max="14868" width="8.5" style="33" bestFit="1" customWidth="1"/>
    <col min="14869" max="15104" width="9" style="33"/>
    <col min="15105" max="15105" width="3.875" style="33" customWidth="1"/>
    <col min="15106" max="15106" width="9.5" style="33" bestFit="1" customWidth="1"/>
    <col min="15107" max="15115" width="9.5" style="33" customWidth="1"/>
    <col min="15116" max="15116" width="11.625" style="33" bestFit="1" customWidth="1"/>
    <col min="15117" max="15117" width="5.5" style="33" bestFit="1" customWidth="1"/>
    <col min="15118" max="15118" width="8.5" style="33" bestFit="1" customWidth="1"/>
    <col min="15119" max="15119" width="7.5" style="33" customWidth="1"/>
    <col min="15120" max="15120" width="8" style="33" customWidth="1"/>
    <col min="15121" max="15121" width="29.375" style="33" bestFit="1" customWidth="1"/>
    <col min="15122" max="15122" width="5.625" style="33" customWidth="1"/>
    <col min="15123" max="15124" width="8.5" style="33" bestFit="1" customWidth="1"/>
    <col min="15125" max="15360" width="9" style="33"/>
    <col min="15361" max="15361" width="3.875" style="33" customWidth="1"/>
    <col min="15362" max="15362" width="9.5" style="33" bestFit="1" customWidth="1"/>
    <col min="15363" max="15371" width="9.5" style="33" customWidth="1"/>
    <col min="15372" max="15372" width="11.625" style="33" bestFit="1" customWidth="1"/>
    <col min="15373" max="15373" width="5.5" style="33" bestFit="1" customWidth="1"/>
    <col min="15374" max="15374" width="8.5" style="33" bestFit="1" customWidth="1"/>
    <col min="15375" max="15375" width="7.5" style="33" customWidth="1"/>
    <col min="15376" max="15376" width="8" style="33" customWidth="1"/>
    <col min="15377" max="15377" width="29.375" style="33" bestFit="1" customWidth="1"/>
    <col min="15378" max="15378" width="5.625" style="33" customWidth="1"/>
    <col min="15379" max="15380" width="8.5" style="33" bestFit="1" customWidth="1"/>
    <col min="15381" max="15616" width="9" style="33"/>
    <col min="15617" max="15617" width="3.875" style="33" customWidth="1"/>
    <col min="15618" max="15618" width="9.5" style="33" bestFit="1" customWidth="1"/>
    <col min="15619" max="15627" width="9.5" style="33" customWidth="1"/>
    <col min="15628" max="15628" width="11.625" style="33" bestFit="1" customWidth="1"/>
    <col min="15629" max="15629" width="5.5" style="33" bestFit="1" customWidth="1"/>
    <col min="15630" max="15630" width="8.5" style="33" bestFit="1" customWidth="1"/>
    <col min="15631" max="15631" width="7.5" style="33" customWidth="1"/>
    <col min="15632" max="15632" width="8" style="33" customWidth="1"/>
    <col min="15633" max="15633" width="29.375" style="33" bestFit="1" customWidth="1"/>
    <col min="15634" max="15634" width="5.625" style="33" customWidth="1"/>
    <col min="15635" max="15636" width="8.5" style="33" bestFit="1" customWidth="1"/>
    <col min="15637" max="15872" width="9" style="33"/>
    <col min="15873" max="15873" width="3.875" style="33" customWidth="1"/>
    <col min="15874" max="15874" width="9.5" style="33" bestFit="1" customWidth="1"/>
    <col min="15875" max="15883" width="9.5" style="33" customWidth="1"/>
    <col min="15884" max="15884" width="11.625" style="33" bestFit="1" customWidth="1"/>
    <col min="15885" max="15885" width="5.5" style="33" bestFit="1" customWidth="1"/>
    <col min="15886" max="15886" width="8.5" style="33" bestFit="1" customWidth="1"/>
    <col min="15887" max="15887" width="7.5" style="33" customWidth="1"/>
    <col min="15888" max="15888" width="8" style="33" customWidth="1"/>
    <col min="15889" max="15889" width="29.375" style="33" bestFit="1" customWidth="1"/>
    <col min="15890" max="15890" width="5.625" style="33" customWidth="1"/>
    <col min="15891" max="15892" width="8.5" style="33" bestFit="1" customWidth="1"/>
    <col min="15893" max="16128" width="9" style="33"/>
    <col min="16129" max="16129" width="3.875" style="33" customWidth="1"/>
    <col min="16130" max="16130" width="9.5" style="33" bestFit="1" customWidth="1"/>
    <col min="16131" max="16139" width="9.5" style="33" customWidth="1"/>
    <col min="16140" max="16140" width="11.625" style="33" bestFit="1" customWidth="1"/>
    <col min="16141" max="16141" width="5.5" style="33" bestFit="1" customWidth="1"/>
    <col min="16142" max="16142" width="8.5" style="33" bestFit="1" customWidth="1"/>
    <col min="16143" max="16143" width="7.5" style="33" customWidth="1"/>
    <col min="16144" max="16144" width="8" style="33" customWidth="1"/>
    <col min="16145" max="16145" width="29.375" style="33" bestFit="1" customWidth="1"/>
    <col min="16146" max="16146" width="5.625" style="33" customWidth="1"/>
    <col min="16147" max="16148" width="8.5" style="33" bestFit="1" customWidth="1"/>
    <col min="16149" max="16384" width="9" style="33"/>
  </cols>
  <sheetData>
    <row r="1" spans="1:25" s="241" customFormat="1" ht="18.75" x14ac:dyDescent="0.15">
      <c r="B1" s="242" t="s">
        <v>85</v>
      </c>
      <c r="E1" s="241" t="s">
        <v>86</v>
      </c>
    </row>
    <row r="2" spans="1:25" s="241" customFormat="1" ht="18.75" x14ac:dyDescent="0.15">
      <c r="B2" s="242"/>
      <c r="E2" s="241" t="s">
        <v>87</v>
      </c>
    </row>
    <row r="3" spans="1:25" s="266" customFormat="1" ht="22.5" customHeight="1" x14ac:dyDescent="0.15">
      <c r="D3" s="267"/>
      <c r="E3" s="266" t="s">
        <v>88</v>
      </c>
      <c r="H3" s="268"/>
      <c r="I3" s="266" t="s">
        <v>89</v>
      </c>
    </row>
    <row r="4" spans="1:25" ht="14.25" x14ac:dyDescent="0.15">
      <c r="A4" s="269" t="s">
        <v>91</v>
      </c>
      <c r="C4" s="35"/>
      <c r="D4" s="35"/>
      <c r="E4" s="35"/>
      <c r="F4" s="35"/>
      <c r="G4" s="35"/>
      <c r="H4" s="35"/>
      <c r="I4" s="35"/>
      <c r="J4" s="35"/>
      <c r="K4" s="35"/>
    </row>
    <row r="5" spans="1:25" x14ac:dyDescent="0.15">
      <c r="B5" s="70" t="s">
        <v>92</v>
      </c>
      <c r="C5" s="70"/>
      <c r="D5" s="70"/>
      <c r="E5" s="70"/>
      <c r="F5" s="70"/>
      <c r="G5" s="70"/>
      <c r="H5" s="70"/>
      <c r="I5" s="36"/>
      <c r="J5" s="36"/>
      <c r="K5" s="34"/>
    </row>
    <row r="6" spans="1:25" x14ac:dyDescent="0.15">
      <c r="B6" s="413" t="s">
        <v>93</v>
      </c>
      <c r="C6" s="414"/>
      <c r="D6" s="415"/>
      <c r="E6" s="416"/>
      <c r="F6" s="416"/>
      <c r="G6" s="416"/>
      <c r="H6" s="417"/>
      <c r="I6" s="34" t="s">
        <v>94</v>
      </c>
      <c r="J6" s="36"/>
      <c r="K6" s="34"/>
      <c r="Q6" s="243" t="s">
        <v>95</v>
      </c>
    </row>
    <row r="7" spans="1:25" x14ac:dyDescent="0.15">
      <c r="B7" s="418" t="s">
        <v>96</v>
      </c>
      <c r="C7" s="419"/>
      <c r="D7" s="420"/>
      <c r="E7" s="421"/>
      <c r="F7" s="421"/>
      <c r="G7" s="421"/>
      <c r="H7" s="422"/>
      <c r="I7" s="34" t="s">
        <v>94</v>
      </c>
      <c r="J7" s="36"/>
      <c r="K7" s="34"/>
      <c r="Q7" s="243" t="s">
        <v>97</v>
      </c>
    </row>
    <row r="8" spans="1:25" ht="14.25" x14ac:dyDescent="0.15">
      <c r="A8" s="269" t="s">
        <v>98</v>
      </c>
      <c r="C8" s="35"/>
      <c r="D8" s="35"/>
      <c r="E8" s="35"/>
      <c r="F8" s="35"/>
      <c r="G8" s="35"/>
      <c r="H8" s="35"/>
      <c r="I8" s="35"/>
      <c r="J8" s="35"/>
      <c r="K8" s="35"/>
    </row>
    <row r="9" spans="1:25" x14ac:dyDescent="0.15">
      <c r="B9" s="38" t="s">
        <v>99</v>
      </c>
      <c r="C9" s="39"/>
      <c r="D9" s="40"/>
      <c r="E9" s="36"/>
      <c r="F9" s="36"/>
      <c r="G9" s="36"/>
      <c r="H9" s="36"/>
      <c r="I9" s="36"/>
      <c r="J9" s="36"/>
      <c r="K9" s="34"/>
    </row>
    <row r="10" spans="1:25" x14ac:dyDescent="0.15">
      <c r="B10" s="409" t="s">
        <v>100</v>
      </c>
      <c r="C10" s="410"/>
      <c r="D10" s="41"/>
      <c r="G10" s="40"/>
      <c r="H10" s="40"/>
      <c r="I10" s="40"/>
      <c r="J10" s="40"/>
      <c r="K10" s="34"/>
    </row>
    <row r="11" spans="1:25" x14ac:dyDescent="0.15">
      <c r="B11" s="411" t="s">
        <v>101</v>
      </c>
      <c r="C11" s="412"/>
      <c r="D11" s="42"/>
      <c r="E11" s="43" t="s">
        <v>102</v>
      </c>
      <c r="G11" s="40"/>
      <c r="H11" s="40"/>
      <c r="I11" s="40"/>
      <c r="J11" s="40"/>
      <c r="K11" s="34"/>
    </row>
    <row r="12" spans="1:25" x14ac:dyDescent="0.15">
      <c r="B12" s="411" t="s">
        <v>103</v>
      </c>
      <c r="C12" s="412"/>
      <c r="D12" s="44"/>
      <c r="E12" s="45"/>
      <c r="F12" s="40"/>
      <c r="G12" s="40"/>
      <c r="H12" s="40"/>
      <c r="I12" s="40"/>
      <c r="J12" s="40"/>
      <c r="K12" s="34"/>
    </row>
    <row r="13" spans="1:25" x14ac:dyDescent="0.15">
      <c r="B13" s="411" t="s">
        <v>104</v>
      </c>
      <c r="C13" s="412"/>
      <c r="D13" s="44"/>
      <c r="E13" s="46"/>
      <c r="F13" s="47"/>
      <c r="G13" s="47"/>
      <c r="H13" s="47"/>
      <c r="I13" s="47"/>
      <c r="J13" s="47"/>
      <c r="K13" s="34"/>
    </row>
    <row r="14" spans="1:25" x14ac:dyDescent="0.15">
      <c r="B14" s="439" t="s">
        <v>105</v>
      </c>
      <c r="C14" s="440"/>
      <c r="D14" s="441"/>
      <c r="E14" s="442"/>
      <c r="F14" s="442"/>
      <c r="G14" s="442"/>
      <c r="H14" s="442"/>
      <c r="I14" s="442"/>
      <c r="J14" s="443"/>
      <c r="K14" s="34" t="s">
        <v>106</v>
      </c>
    </row>
    <row r="15" spans="1:25" ht="14.25" x14ac:dyDescent="0.15">
      <c r="A15" s="269" t="s">
        <v>649</v>
      </c>
      <c r="C15" s="48"/>
      <c r="D15" s="48"/>
      <c r="E15" s="35"/>
      <c r="F15" s="35"/>
      <c r="G15" s="35"/>
      <c r="H15" s="35"/>
      <c r="I15" s="35"/>
      <c r="J15" s="35"/>
      <c r="K15" s="35"/>
      <c r="U15" s="33" t="s">
        <v>107</v>
      </c>
      <c r="X15" s="33" t="s">
        <v>108</v>
      </c>
    </row>
    <row r="16" spans="1:25" ht="14.25" x14ac:dyDescent="0.15">
      <c r="B16" s="444"/>
      <c r="C16" s="444"/>
      <c r="D16" s="445"/>
      <c r="E16" s="445"/>
      <c r="G16" s="35"/>
      <c r="H16" s="35"/>
      <c r="I16" s="35"/>
      <c r="J16" s="35"/>
      <c r="K16" s="35"/>
      <c r="Q16" s="37" t="s">
        <v>109</v>
      </c>
      <c r="U16" s="33">
        <f>SMALL(V16:V22,COUNTIF(V16:V22,0)+1)</f>
        <v>7</v>
      </c>
      <c r="V16" s="33">
        <f>IF(M21=1,COUNTIF(本社!AX19,"*おいらせ町*"),COUNTIF(委任先!AR18,"*おいらせ町*"))</f>
        <v>0</v>
      </c>
      <c r="X16" s="33">
        <f>IF(COUNTIF(B31:B130,"物品")&gt;0,1,)</f>
        <v>0</v>
      </c>
      <c r="Y16" s="33">
        <f>IF(COUNTIF(B31:B130,"役務等")&gt;0,2,)</f>
        <v>0</v>
      </c>
    </row>
    <row r="17" spans="1:28" x14ac:dyDescent="0.15">
      <c r="B17" s="446" t="s">
        <v>110</v>
      </c>
      <c r="C17" s="447"/>
      <c r="D17" s="448">
        <v>0</v>
      </c>
      <c r="E17" s="449"/>
      <c r="F17" s="34" t="s">
        <v>111</v>
      </c>
      <c r="G17" s="34"/>
      <c r="H17" s="34"/>
      <c r="I17" s="34"/>
      <c r="J17" s="34"/>
      <c r="K17" s="34"/>
      <c r="L17" s="34"/>
      <c r="Q17" s="37" t="s">
        <v>112</v>
      </c>
      <c r="V17" s="33">
        <f>IF(M21=1,COUNTIF(本社!AX19,"*野辺地町*")*2+COUNTIF(本社!AX19,"*七戸町*")*2+COUNTIF(本社!AX19,"*六戸町*")*2+COUNTIF(本社!AX19,"*横浜町*")*2+COUNTIF(本社!AX19,"*東北町*")*2+COUNTIF(本社!AX19,"*六*所村*")*2,COUNTIF(委任先!AR18,"*野辺地町*")*2+COUNTIF(委任先!AR18,"*七戸町*")*2+COUNTIF(委任先!AR18,"*六戸町*")*2+COUNTIF(委任先!AR18,"*横浜町*")*2+COUNTIF(委任先!AR18,"*東北町*")*2+COUNTIF(委任先!AR18,"*六*所村*")*2)</f>
        <v>0</v>
      </c>
    </row>
    <row r="18" spans="1:28" x14ac:dyDescent="0.15">
      <c r="B18" s="423" t="s">
        <v>113</v>
      </c>
      <c r="C18" s="424"/>
      <c r="D18" s="425">
        <v>0</v>
      </c>
      <c r="E18" s="426"/>
      <c r="F18" s="34" t="s">
        <v>111</v>
      </c>
      <c r="G18" s="49"/>
      <c r="H18" s="49"/>
      <c r="I18" s="49"/>
      <c r="J18" s="49"/>
      <c r="L18" s="50" t="s">
        <v>114</v>
      </c>
      <c r="M18" s="37">
        <f>SUM(X16:Y16,30)</f>
        <v>30</v>
      </c>
      <c r="N18" s="33" t="e">
        <f>CHOOSE(M18-30,"物品","役務等","物品・役務等")</f>
        <v>#VALUE!</v>
      </c>
      <c r="Q18" s="37" t="s">
        <v>115</v>
      </c>
      <c r="V18" s="33">
        <f>IF(M21=1,COUNTIF(本社!AX19,"*三沢市*")*3,COUNTIF(委任先!AR18,"*三沢市*")*3)</f>
        <v>0</v>
      </c>
    </row>
    <row r="19" spans="1:28" x14ac:dyDescent="0.15">
      <c r="B19" s="427" t="s">
        <v>116</v>
      </c>
      <c r="C19" s="428"/>
      <c r="D19" s="429">
        <v>0</v>
      </c>
      <c r="E19" s="430"/>
      <c r="F19" s="34" t="s">
        <v>111</v>
      </c>
      <c r="L19" s="50" t="s">
        <v>90</v>
      </c>
      <c r="M19" s="37">
        <f>IF(本社!E12&lt;&gt;"",1,IF(本社!E13&lt;&gt;"",2,0))</f>
        <v>0</v>
      </c>
      <c r="O19" s="39"/>
      <c r="Q19" s="37" t="s">
        <v>117</v>
      </c>
      <c r="U19" s="39"/>
      <c r="V19" s="36">
        <f>IF(M21=1,COUNTIF(本社!AX19,"*十和田市*")*4,COUNTIF(委任先!AR18,"*十和田市*")*4)</f>
        <v>0</v>
      </c>
    </row>
    <row r="20" spans="1:28" x14ac:dyDescent="0.15">
      <c r="L20" s="50" t="s">
        <v>118</v>
      </c>
      <c r="M20" s="37">
        <f>U16</f>
        <v>7</v>
      </c>
      <c r="N20" s="33" t="str">
        <f>CHOOSE(U16,Q16,Q17,Q18,Q19,Q20,Q21,Q22)</f>
        <v>7.県外</v>
      </c>
      <c r="Q20" s="37" t="s">
        <v>119</v>
      </c>
      <c r="V20" s="33">
        <f>IF(M21=1,COUNTIF(本社!AX19,"*八戸市*")*5,COUNTIF(委任先!AR18,"*八戸市*")*5)</f>
        <v>0</v>
      </c>
    </row>
    <row r="21" spans="1:28" ht="14.25" x14ac:dyDescent="0.15">
      <c r="A21" s="269" t="s">
        <v>120</v>
      </c>
      <c r="C21" s="51"/>
      <c r="D21" s="36"/>
      <c r="E21" s="36"/>
      <c r="F21" s="36"/>
      <c r="H21" s="52"/>
      <c r="L21" s="50" t="s">
        <v>121</v>
      </c>
      <c r="M21" s="37">
        <f>IF(委任先!AR18="",1,2)</f>
        <v>1</v>
      </c>
      <c r="N21" s="33" t="str">
        <f>IF(M21=1,"本社","営業所等")</f>
        <v>本社</v>
      </c>
      <c r="Q21" s="37" t="s">
        <v>122</v>
      </c>
      <c r="V21" s="33">
        <f>IF(M21=1,COUNTIF(本社!Z19,"*青森県*")*6,COUNTIF(委任先!AR16,"*青森県*")*6)</f>
        <v>0</v>
      </c>
    </row>
    <row r="22" spans="1:28" x14ac:dyDescent="0.15">
      <c r="B22" s="431" t="s">
        <v>114</v>
      </c>
      <c r="C22" s="432"/>
      <c r="D22" s="433"/>
      <c r="E22" s="437" t="s">
        <v>123</v>
      </c>
      <c r="F22" s="438"/>
      <c r="G22" s="457" t="s">
        <v>124</v>
      </c>
      <c r="H22" s="457"/>
      <c r="I22" s="458" t="s">
        <v>125</v>
      </c>
      <c r="J22" s="458"/>
      <c r="L22" s="39"/>
      <c r="Q22" s="37" t="s">
        <v>126</v>
      </c>
      <c r="V22" s="33">
        <f>IF(SUM(V16:V21)=0,7,0)</f>
        <v>7</v>
      </c>
    </row>
    <row r="23" spans="1:28" ht="27" customHeight="1" x14ac:dyDescent="0.15">
      <c r="B23" s="434"/>
      <c r="C23" s="435"/>
      <c r="D23" s="436"/>
      <c r="E23" s="459" t="s">
        <v>127</v>
      </c>
      <c r="F23" s="460"/>
      <c r="G23" s="459" t="s">
        <v>127</v>
      </c>
      <c r="H23" s="460"/>
      <c r="I23" s="458"/>
      <c r="J23" s="458"/>
      <c r="K23" s="34"/>
      <c r="L23" s="39"/>
      <c r="M23" s="39"/>
      <c r="N23" s="39"/>
    </row>
    <row r="24" spans="1:28" x14ac:dyDescent="0.15">
      <c r="B24" s="461" t="s">
        <v>128</v>
      </c>
      <c r="C24" s="462"/>
      <c r="D24" s="463"/>
      <c r="E24" s="464">
        <v>0</v>
      </c>
      <c r="F24" s="465"/>
      <c r="G24" s="466">
        <v>0</v>
      </c>
      <c r="H24" s="466"/>
      <c r="I24" s="467">
        <f>ROUND((E24+G24)/2,0)</f>
        <v>0</v>
      </c>
      <c r="J24" s="467"/>
      <c r="K24" s="34" t="s">
        <v>129</v>
      </c>
      <c r="M24" s="39"/>
      <c r="N24" s="39"/>
    </row>
    <row r="25" spans="1:28" ht="14.25" x14ac:dyDescent="0.15">
      <c r="A25" s="269" t="s">
        <v>130</v>
      </c>
      <c r="C25" s="39"/>
      <c r="D25" s="36"/>
      <c r="E25" s="36"/>
      <c r="F25" s="36"/>
      <c r="H25" s="52"/>
      <c r="L25" s="34" t="s">
        <v>131</v>
      </c>
      <c r="M25" s="53"/>
      <c r="N25" s="39"/>
    </row>
    <row r="26" spans="1:28" x14ac:dyDescent="0.15">
      <c r="B26" s="54" t="s">
        <v>132</v>
      </c>
      <c r="C26" s="39"/>
      <c r="D26" s="36"/>
      <c r="E26" s="36"/>
      <c r="F26" s="36"/>
      <c r="H26" s="52"/>
      <c r="L26" s="55" t="s">
        <v>133</v>
      </c>
      <c r="M26" s="56" t="s">
        <v>134</v>
      </c>
      <c r="N26" s="57"/>
      <c r="O26" s="58"/>
      <c r="P26" s="58"/>
      <c r="Q26" s="58"/>
      <c r="R26" s="58"/>
      <c r="S26" s="58"/>
      <c r="T26" s="59"/>
    </row>
    <row r="27" spans="1:28" x14ac:dyDescent="0.15">
      <c r="B27" s="54" t="s">
        <v>135</v>
      </c>
      <c r="C27" s="39"/>
      <c r="D27" s="36"/>
      <c r="E27" s="36"/>
      <c r="F27" s="36"/>
      <c r="H27" s="52"/>
      <c r="L27" s="55" t="s">
        <v>136</v>
      </c>
      <c r="M27" s="56" t="s">
        <v>137</v>
      </c>
      <c r="N27" s="58"/>
      <c r="O27" s="58"/>
      <c r="P27" s="58"/>
      <c r="Q27" s="58"/>
      <c r="R27" s="58"/>
      <c r="S27" s="58"/>
      <c r="T27" s="59"/>
    </row>
    <row r="28" spans="1:28" x14ac:dyDescent="0.15">
      <c r="B28" s="54" t="s">
        <v>138</v>
      </c>
      <c r="C28" s="39"/>
      <c r="D28" s="36"/>
      <c r="E28" s="36"/>
      <c r="F28" s="36"/>
      <c r="H28" s="52"/>
      <c r="L28" s="60" t="s">
        <v>139</v>
      </c>
      <c r="M28" s="56" t="s">
        <v>140</v>
      </c>
      <c r="N28" s="58"/>
      <c r="O28" s="58"/>
      <c r="P28" s="58"/>
      <c r="Q28" s="58"/>
      <c r="R28" s="58"/>
      <c r="S28" s="58"/>
      <c r="T28" s="59"/>
    </row>
    <row r="29" spans="1:28" x14ac:dyDescent="0.15">
      <c r="B29" s="54"/>
      <c r="C29" s="39"/>
      <c r="D29" s="36"/>
      <c r="E29" s="36"/>
      <c r="F29" s="36"/>
      <c r="H29" s="52"/>
      <c r="L29" s="39"/>
      <c r="M29" s="39"/>
    </row>
    <row r="30" spans="1:28" x14ac:dyDescent="0.15">
      <c r="B30" s="61" t="s">
        <v>141</v>
      </c>
      <c r="C30" s="450" t="s">
        <v>142</v>
      </c>
      <c r="D30" s="450"/>
      <c r="E30" s="450" t="s">
        <v>143</v>
      </c>
      <c r="F30" s="450"/>
      <c r="G30" s="451" t="s">
        <v>144</v>
      </c>
      <c r="H30" s="451"/>
      <c r="I30" s="451"/>
      <c r="J30" s="452"/>
      <c r="K30" s="62" t="s">
        <v>145</v>
      </c>
      <c r="L30" s="63" t="s">
        <v>146</v>
      </c>
      <c r="M30" s="39"/>
      <c r="N30" s="39"/>
      <c r="U30" s="33" t="s">
        <v>147</v>
      </c>
      <c r="V30" s="33" t="s">
        <v>148</v>
      </c>
      <c r="W30" s="33" t="s">
        <v>149</v>
      </c>
      <c r="X30" s="33" t="s">
        <v>150</v>
      </c>
      <c r="Y30" s="33" t="s">
        <v>151</v>
      </c>
      <c r="Z30" s="33" t="s">
        <v>152</v>
      </c>
    </row>
    <row r="31" spans="1:28" x14ac:dyDescent="0.15">
      <c r="A31" s="33">
        <v>1</v>
      </c>
      <c r="B31" s="64"/>
      <c r="C31" s="453"/>
      <c r="D31" s="453"/>
      <c r="E31" s="454"/>
      <c r="F31" s="454"/>
      <c r="G31" s="455"/>
      <c r="H31" s="455"/>
      <c r="I31" s="455"/>
      <c r="J31" s="456"/>
      <c r="K31" s="65" t="str">
        <f t="shared" ref="K31:K94" si="0">IF(U31=0,"",CHOOSE(U31,"重複","空白行","②再選択","③再選択"))</f>
        <v/>
      </c>
      <c r="L31" s="66" t="str">
        <f t="shared" ref="L31:L94" si="1">M31&amp;N31</f>
        <v/>
      </c>
      <c r="M31" s="39" t="str">
        <f>IF(C31="","",LEFT(C31,1))</f>
        <v/>
      </c>
      <c r="N31" s="39" t="str">
        <f>IF(E31="","",LEFT(E31,2))</f>
        <v/>
      </c>
      <c r="O31" s="39"/>
      <c r="P31" s="39"/>
      <c r="Q31" s="39"/>
      <c r="R31" s="39"/>
      <c r="S31" s="39"/>
      <c r="T31" s="39"/>
      <c r="U31" s="39">
        <f>IF(V31=1,MAX(W31:Z31),0)</f>
        <v>0</v>
      </c>
      <c r="V31" s="39" t="str">
        <f t="shared" ref="V31:V94" si="2">IF(AND(B31&lt;&gt;"",C31&lt;&gt;"",E31&lt;&gt;""),1,"")</f>
        <v/>
      </c>
      <c r="W31" s="39">
        <f>IF(COUNTIF($L$31:$L$130,$L31)&gt;1,1,"")</f>
        <v>1</v>
      </c>
      <c r="X31" s="39"/>
      <c r="Y31" s="33" t="str">
        <f t="shared" ref="Y31:Y94" si="3">IF(B31="物品",IF(AND(AA31&gt;=6500,AA31&lt;=9099),"",3),IF(B31="役務等",IF(AND(AA31&gt;=17701,AA31&lt;=21099),"",3),""))</f>
        <v/>
      </c>
      <c r="Z31" s="33" t="str">
        <f t="shared" ref="Z31:Z94" si="4">IF(E31=AB31,"",4)</f>
        <v/>
      </c>
      <c r="AA31" s="33" t="e">
        <f t="shared" ref="AA31:AA94" si="5">CODE(M31)*100+VALUE(N31)</f>
        <v>#VALUE!</v>
      </c>
      <c r="AB31" s="33" t="str">
        <f>IFERROR(VLOOKUP($AA31,分類!C:E,3,FALSE),"")</f>
        <v/>
      </c>
    </row>
    <row r="32" spans="1:28" x14ac:dyDescent="0.15">
      <c r="A32" s="33">
        <v>2</v>
      </c>
      <c r="B32" s="64"/>
      <c r="C32" s="453"/>
      <c r="D32" s="453"/>
      <c r="E32" s="454"/>
      <c r="F32" s="454"/>
      <c r="G32" s="455"/>
      <c r="H32" s="455"/>
      <c r="I32" s="455"/>
      <c r="J32" s="456"/>
      <c r="K32" s="65" t="str">
        <f t="shared" si="0"/>
        <v/>
      </c>
      <c r="L32" s="66" t="str">
        <f t="shared" si="1"/>
        <v/>
      </c>
      <c r="M32" s="39" t="str">
        <f t="shared" ref="M32:M95" si="6">IF(C32="","",LEFT(C32,1))</f>
        <v/>
      </c>
      <c r="N32" s="39" t="str">
        <f t="shared" ref="N32:N95" si="7">IF(E32="","",LEFT(E32,2))</f>
        <v/>
      </c>
      <c r="O32" s="39"/>
      <c r="P32" s="39"/>
      <c r="Q32" s="39"/>
      <c r="R32" s="39"/>
      <c r="S32" s="39"/>
      <c r="T32" s="39"/>
      <c r="U32" s="39">
        <f t="shared" ref="U32:U95" si="8">IF(V32=1,MAX(W32:Z32),0)</f>
        <v>0</v>
      </c>
      <c r="V32" s="39" t="str">
        <f t="shared" si="2"/>
        <v/>
      </c>
      <c r="W32" s="39">
        <f>IF(COUNTIF($L$31:$L$130,$L32)&gt;1,1,"")</f>
        <v>1</v>
      </c>
      <c r="X32" s="39" t="str">
        <f>IF(AND($C32&lt;&gt;"",$C31=""),2,"")</f>
        <v/>
      </c>
      <c r="Y32" s="33" t="str">
        <f t="shared" si="3"/>
        <v/>
      </c>
      <c r="Z32" s="33" t="str">
        <f t="shared" si="4"/>
        <v/>
      </c>
      <c r="AA32" s="33" t="e">
        <f t="shared" si="5"/>
        <v>#VALUE!</v>
      </c>
      <c r="AB32" s="33" t="str">
        <f>IFERROR(VLOOKUP($AA32,分類!C:E,3,FALSE),"")</f>
        <v/>
      </c>
    </row>
    <row r="33" spans="1:28" x14ac:dyDescent="0.15">
      <c r="A33" s="33">
        <v>3</v>
      </c>
      <c r="B33" s="64"/>
      <c r="C33" s="453"/>
      <c r="D33" s="453"/>
      <c r="E33" s="454"/>
      <c r="F33" s="454"/>
      <c r="G33" s="455"/>
      <c r="H33" s="455"/>
      <c r="I33" s="455"/>
      <c r="J33" s="456"/>
      <c r="K33" s="65" t="str">
        <f t="shared" si="0"/>
        <v/>
      </c>
      <c r="L33" s="66" t="str">
        <f t="shared" si="1"/>
        <v/>
      </c>
      <c r="M33" s="39" t="str">
        <f t="shared" si="6"/>
        <v/>
      </c>
      <c r="N33" s="39" t="str">
        <f t="shared" si="7"/>
        <v/>
      </c>
      <c r="O33" s="39"/>
      <c r="P33" s="39"/>
      <c r="Q33" s="39"/>
      <c r="R33" s="39"/>
      <c r="S33" s="39"/>
      <c r="T33" s="39"/>
      <c r="U33" s="39">
        <f t="shared" si="8"/>
        <v>0</v>
      </c>
      <c r="V33" s="39" t="str">
        <f t="shared" si="2"/>
        <v/>
      </c>
      <c r="W33" s="39">
        <f t="shared" ref="W33:W96" si="9">IF(COUNTIF($L$31:$L$130,$L33)&gt;1,1,"")</f>
        <v>1</v>
      </c>
      <c r="X33" s="39" t="str">
        <f t="shared" ref="X33:X96" si="10">IF(AND($C33&lt;&gt;"",$C32=""),2,"")</f>
        <v/>
      </c>
      <c r="Y33" s="33" t="str">
        <f t="shared" si="3"/>
        <v/>
      </c>
      <c r="Z33" s="33" t="str">
        <f t="shared" si="4"/>
        <v/>
      </c>
      <c r="AA33" s="33" t="e">
        <f t="shared" si="5"/>
        <v>#VALUE!</v>
      </c>
      <c r="AB33" s="33" t="str">
        <f>IFERROR(VLOOKUP($AA33,分類!C:E,3,FALSE),"")</f>
        <v/>
      </c>
    </row>
    <row r="34" spans="1:28" x14ac:dyDescent="0.15">
      <c r="A34" s="33">
        <v>4</v>
      </c>
      <c r="B34" s="64"/>
      <c r="C34" s="453"/>
      <c r="D34" s="453"/>
      <c r="E34" s="454"/>
      <c r="F34" s="454"/>
      <c r="G34" s="455"/>
      <c r="H34" s="455"/>
      <c r="I34" s="455"/>
      <c r="J34" s="456"/>
      <c r="K34" s="65" t="str">
        <f t="shared" si="0"/>
        <v/>
      </c>
      <c r="L34" s="66" t="str">
        <f t="shared" si="1"/>
        <v/>
      </c>
      <c r="M34" s="39" t="str">
        <f t="shared" si="6"/>
        <v/>
      </c>
      <c r="N34" s="39" t="str">
        <f t="shared" si="7"/>
        <v/>
      </c>
      <c r="O34" s="39"/>
      <c r="P34" s="39"/>
      <c r="Q34" s="39"/>
      <c r="R34" s="39"/>
      <c r="S34" s="39"/>
      <c r="T34" s="39"/>
      <c r="U34" s="39">
        <f t="shared" si="8"/>
        <v>0</v>
      </c>
      <c r="V34" s="39" t="str">
        <f t="shared" si="2"/>
        <v/>
      </c>
      <c r="W34" s="39">
        <f t="shared" si="9"/>
        <v>1</v>
      </c>
      <c r="X34" s="39" t="str">
        <f t="shared" si="10"/>
        <v/>
      </c>
      <c r="Y34" s="33" t="str">
        <f t="shared" si="3"/>
        <v/>
      </c>
      <c r="Z34" s="33" t="str">
        <f t="shared" si="4"/>
        <v/>
      </c>
      <c r="AA34" s="33" t="e">
        <f t="shared" si="5"/>
        <v>#VALUE!</v>
      </c>
      <c r="AB34" s="33" t="str">
        <f>IFERROR(VLOOKUP($AA34,分類!C:E,3,FALSE),"")</f>
        <v/>
      </c>
    </row>
    <row r="35" spans="1:28" x14ac:dyDescent="0.15">
      <c r="A35" s="33">
        <v>5</v>
      </c>
      <c r="B35" s="64"/>
      <c r="C35" s="453"/>
      <c r="D35" s="453"/>
      <c r="E35" s="454"/>
      <c r="F35" s="454"/>
      <c r="G35" s="455"/>
      <c r="H35" s="455"/>
      <c r="I35" s="455"/>
      <c r="J35" s="456"/>
      <c r="K35" s="65" t="str">
        <f t="shared" si="0"/>
        <v/>
      </c>
      <c r="L35" s="66" t="str">
        <f t="shared" si="1"/>
        <v/>
      </c>
      <c r="M35" s="39" t="str">
        <f t="shared" si="6"/>
        <v/>
      </c>
      <c r="N35" s="39" t="str">
        <f t="shared" si="7"/>
        <v/>
      </c>
      <c r="O35" s="39"/>
      <c r="P35" s="39"/>
      <c r="Q35" s="39"/>
      <c r="R35" s="39"/>
      <c r="S35" s="39"/>
      <c r="T35" s="39"/>
      <c r="U35" s="39">
        <f t="shared" si="8"/>
        <v>0</v>
      </c>
      <c r="V35" s="39" t="str">
        <f t="shared" si="2"/>
        <v/>
      </c>
      <c r="W35" s="39">
        <f t="shared" si="9"/>
        <v>1</v>
      </c>
      <c r="X35" s="39" t="str">
        <f t="shared" si="10"/>
        <v/>
      </c>
      <c r="Y35" s="33" t="str">
        <f t="shared" si="3"/>
        <v/>
      </c>
      <c r="Z35" s="33" t="str">
        <f t="shared" si="4"/>
        <v/>
      </c>
      <c r="AA35" s="33" t="e">
        <f t="shared" si="5"/>
        <v>#VALUE!</v>
      </c>
      <c r="AB35" s="33" t="str">
        <f>IFERROR(VLOOKUP($AA35,分類!C:E,3,FALSE),"")</f>
        <v/>
      </c>
    </row>
    <row r="36" spans="1:28" x14ac:dyDescent="0.15">
      <c r="A36" s="33">
        <v>6</v>
      </c>
      <c r="B36" s="64"/>
      <c r="C36" s="453"/>
      <c r="D36" s="453"/>
      <c r="E36" s="454"/>
      <c r="F36" s="454"/>
      <c r="G36" s="455"/>
      <c r="H36" s="455"/>
      <c r="I36" s="455"/>
      <c r="J36" s="456"/>
      <c r="K36" s="65" t="str">
        <f t="shared" si="0"/>
        <v/>
      </c>
      <c r="L36" s="66" t="str">
        <f t="shared" si="1"/>
        <v/>
      </c>
      <c r="M36" s="39" t="str">
        <f t="shared" si="6"/>
        <v/>
      </c>
      <c r="N36" s="39" t="str">
        <f t="shared" si="7"/>
        <v/>
      </c>
      <c r="O36" s="39"/>
      <c r="P36" s="39"/>
      <c r="Q36" s="39"/>
      <c r="R36" s="39"/>
      <c r="S36" s="39"/>
      <c r="T36" s="39"/>
      <c r="U36" s="39">
        <f t="shared" si="8"/>
        <v>0</v>
      </c>
      <c r="V36" s="39" t="str">
        <f t="shared" si="2"/>
        <v/>
      </c>
      <c r="W36" s="39">
        <f t="shared" si="9"/>
        <v>1</v>
      </c>
      <c r="X36" s="39" t="str">
        <f t="shared" si="10"/>
        <v/>
      </c>
      <c r="Y36" s="33" t="str">
        <f t="shared" si="3"/>
        <v/>
      </c>
      <c r="Z36" s="33" t="str">
        <f t="shared" si="4"/>
        <v/>
      </c>
      <c r="AA36" s="33" t="e">
        <f t="shared" si="5"/>
        <v>#VALUE!</v>
      </c>
      <c r="AB36" s="33" t="str">
        <f>IFERROR(VLOOKUP($AA36,分類!C:E,3,FALSE),"")</f>
        <v/>
      </c>
    </row>
    <row r="37" spans="1:28" x14ac:dyDescent="0.15">
      <c r="A37" s="33">
        <v>7</v>
      </c>
      <c r="B37" s="64"/>
      <c r="C37" s="453"/>
      <c r="D37" s="453"/>
      <c r="E37" s="454"/>
      <c r="F37" s="454"/>
      <c r="G37" s="455"/>
      <c r="H37" s="455"/>
      <c r="I37" s="455"/>
      <c r="J37" s="456"/>
      <c r="K37" s="65" t="str">
        <f t="shared" si="0"/>
        <v/>
      </c>
      <c r="L37" s="66" t="str">
        <f t="shared" si="1"/>
        <v/>
      </c>
      <c r="M37" s="39" t="str">
        <f t="shared" si="6"/>
        <v/>
      </c>
      <c r="N37" s="39" t="str">
        <f t="shared" si="7"/>
        <v/>
      </c>
      <c r="O37" s="39"/>
      <c r="P37" s="39"/>
      <c r="Q37" s="39"/>
      <c r="R37" s="39"/>
      <c r="S37" s="39"/>
      <c r="T37" s="39"/>
      <c r="U37" s="39">
        <f t="shared" si="8"/>
        <v>0</v>
      </c>
      <c r="V37" s="39" t="str">
        <f t="shared" si="2"/>
        <v/>
      </c>
      <c r="W37" s="39">
        <f t="shared" si="9"/>
        <v>1</v>
      </c>
      <c r="X37" s="39" t="str">
        <f t="shared" si="10"/>
        <v/>
      </c>
      <c r="Y37" s="33" t="str">
        <f t="shared" si="3"/>
        <v/>
      </c>
      <c r="Z37" s="33" t="str">
        <f t="shared" si="4"/>
        <v/>
      </c>
      <c r="AA37" s="33" t="e">
        <f t="shared" si="5"/>
        <v>#VALUE!</v>
      </c>
      <c r="AB37" s="33" t="str">
        <f>IFERROR(VLOOKUP($AA37,分類!C:E,3,FALSE),"")</f>
        <v/>
      </c>
    </row>
    <row r="38" spans="1:28" x14ac:dyDescent="0.15">
      <c r="A38" s="33">
        <v>8</v>
      </c>
      <c r="B38" s="64"/>
      <c r="C38" s="453"/>
      <c r="D38" s="453"/>
      <c r="E38" s="454"/>
      <c r="F38" s="454"/>
      <c r="G38" s="455"/>
      <c r="H38" s="455"/>
      <c r="I38" s="455"/>
      <c r="J38" s="456"/>
      <c r="K38" s="65" t="str">
        <f t="shared" si="0"/>
        <v/>
      </c>
      <c r="L38" s="66" t="str">
        <f t="shared" si="1"/>
        <v/>
      </c>
      <c r="M38" s="39" t="str">
        <f t="shared" si="6"/>
        <v/>
      </c>
      <c r="N38" s="39" t="str">
        <f t="shared" si="7"/>
        <v/>
      </c>
      <c r="O38" s="39"/>
      <c r="P38" s="39"/>
      <c r="Q38" s="39"/>
      <c r="R38" s="39"/>
      <c r="S38" s="39"/>
      <c r="T38" s="39"/>
      <c r="U38" s="39">
        <f t="shared" si="8"/>
        <v>0</v>
      </c>
      <c r="V38" s="39" t="str">
        <f t="shared" si="2"/>
        <v/>
      </c>
      <c r="W38" s="39">
        <f t="shared" si="9"/>
        <v>1</v>
      </c>
      <c r="X38" s="39" t="str">
        <f t="shared" si="10"/>
        <v/>
      </c>
      <c r="Y38" s="33" t="str">
        <f t="shared" si="3"/>
        <v/>
      </c>
      <c r="Z38" s="33" t="str">
        <f t="shared" si="4"/>
        <v/>
      </c>
      <c r="AA38" s="33" t="e">
        <f t="shared" si="5"/>
        <v>#VALUE!</v>
      </c>
      <c r="AB38" s="33" t="str">
        <f>IFERROR(VLOOKUP($AA38,分類!C:E,3,FALSE),"")</f>
        <v/>
      </c>
    </row>
    <row r="39" spans="1:28" x14ac:dyDescent="0.15">
      <c r="A39" s="33">
        <v>9</v>
      </c>
      <c r="B39" s="64"/>
      <c r="C39" s="453"/>
      <c r="D39" s="453"/>
      <c r="E39" s="454"/>
      <c r="F39" s="454"/>
      <c r="G39" s="455"/>
      <c r="H39" s="455"/>
      <c r="I39" s="455"/>
      <c r="J39" s="456"/>
      <c r="K39" s="65" t="str">
        <f t="shared" si="0"/>
        <v/>
      </c>
      <c r="L39" s="66" t="str">
        <f t="shared" si="1"/>
        <v/>
      </c>
      <c r="M39" s="39" t="str">
        <f t="shared" si="6"/>
        <v/>
      </c>
      <c r="N39" s="39" t="str">
        <f t="shared" si="7"/>
        <v/>
      </c>
      <c r="O39" s="39"/>
      <c r="P39" s="39"/>
      <c r="Q39" s="39"/>
      <c r="R39" s="39"/>
      <c r="S39" s="39"/>
      <c r="T39" s="39"/>
      <c r="U39" s="39">
        <f t="shared" si="8"/>
        <v>0</v>
      </c>
      <c r="V39" s="39" t="str">
        <f t="shared" si="2"/>
        <v/>
      </c>
      <c r="W39" s="39">
        <f t="shared" si="9"/>
        <v>1</v>
      </c>
      <c r="X39" s="39" t="str">
        <f t="shared" si="10"/>
        <v/>
      </c>
      <c r="Y39" s="33" t="str">
        <f t="shared" si="3"/>
        <v/>
      </c>
      <c r="Z39" s="33" t="str">
        <f t="shared" si="4"/>
        <v/>
      </c>
      <c r="AA39" s="33" t="e">
        <f t="shared" si="5"/>
        <v>#VALUE!</v>
      </c>
      <c r="AB39" s="33" t="str">
        <f>IFERROR(VLOOKUP($AA39,分類!C:E,3,FALSE),"")</f>
        <v/>
      </c>
    </row>
    <row r="40" spans="1:28" x14ac:dyDescent="0.15">
      <c r="A40" s="33">
        <v>10</v>
      </c>
      <c r="B40" s="64"/>
      <c r="C40" s="453"/>
      <c r="D40" s="453"/>
      <c r="E40" s="454"/>
      <c r="F40" s="454"/>
      <c r="G40" s="455"/>
      <c r="H40" s="455"/>
      <c r="I40" s="455"/>
      <c r="J40" s="456"/>
      <c r="K40" s="65" t="str">
        <f t="shared" si="0"/>
        <v/>
      </c>
      <c r="L40" s="66" t="str">
        <f t="shared" si="1"/>
        <v/>
      </c>
      <c r="M40" s="39" t="str">
        <f t="shared" si="6"/>
        <v/>
      </c>
      <c r="N40" s="39" t="str">
        <f t="shared" si="7"/>
        <v/>
      </c>
      <c r="O40" s="39"/>
      <c r="P40" s="39"/>
      <c r="Q40" s="39"/>
      <c r="R40" s="39"/>
      <c r="S40" s="39"/>
      <c r="T40" s="39"/>
      <c r="U40" s="39">
        <f t="shared" si="8"/>
        <v>0</v>
      </c>
      <c r="V40" s="39" t="str">
        <f t="shared" si="2"/>
        <v/>
      </c>
      <c r="W40" s="39">
        <f t="shared" si="9"/>
        <v>1</v>
      </c>
      <c r="X40" s="39" t="str">
        <f t="shared" si="10"/>
        <v/>
      </c>
      <c r="Y40" s="33" t="str">
        <f t="shared" si="3"/>
        <v/>
      </c>
      <c r="Z40" s="33" t="str">
        <f t="shared" si="4"/>
        <v/>
      </c>
      <c r="AA40" s="33" t="e">
        <f t="shared" si="5"/>
        <v>#VALUE!</v>
      </c>
      <c r="AB40" s="33" t="str">
        <f>IFERROR(VLOOKUP($AA40,分類!C:E,3,FALSE),"")</f>
        <v/>
      </c>
    </row>
    <row r="41" spans="1:28" x14ac:dyDescent="0.15">
      <c r="A41" s="33">
        <v>11</v>
      </c>
      <c r="B41" s="64"/>
      <c r="C41" s="453"/>
      <c r="D41" s="453"/>
      <c r="E41" s="454"/>
      <c r="F41" s="454"/>
      <c r="G41" s="455"/>
      <c r="H41" s="455"/>
      <c r="I41" s="455"/>
      <c r="J41" s="456"/>
      <c r="K41" s="65" t="str">
        <f t="shared" si="0"/>
        <v/>
      </c>
      <c r="L41" s="66" t="str">
        <f t="shared" si="1"/>
        <v/>
      </c>
      <c r="M41" s="39" t="str">
        <f t="shared" si="6"/>
        <v/>
      </c>
      <c r="N41" s="39" t="str">
        <f t="shared" si="7"/>
        <v/>
      </c>
      <c r="O41" s="39"/>
      <c r="P41" s="39"/>
      <c r="Q41" s="39"/>
      <c r="R41" s="39"/>
      <c r="S41" s="39"/>
      <c r="T41" s="39"/>
      <c r="U41" s="39">
        <f t="shared" si="8"/>
        <v>0</v>
      </c>
      <c r="V41" s="39" t="str">
        <f t="shared" si="2"/>
        <v/>
      </c>
      <c r="W41" s="39">
        <f t="shared" si="9"/>
        <v>1</v>
      </c>
      <c r="X41" s="39" t="str">
        <f t="shared" si="10"/>
        <v/>
      </c>
      <c r="Y41" s="33" t="str">
        <f t="shared" si="3"/>
        <v/>
      </c>
      <c r="Z41" s="33" t="str">
        <f t="shared" si="4"/>
        <v/>
      </c>
      <c r="AA41" s="33" t="e">
        <f t="shared" si="5"/>
        <v>#VALUE!</v>
      </c>
      <c r="AB41" s="33" t="str">
        <f>IFERROR(VLOOKUP($AA41,分類!C:E,3,FALSE),"")</f>
        <v/>
      </c>
    </row>
    <row r="42" spans="1:28" x14ac:dyDescent="0.15">
      <c r="A42" s="33">
        <v>12</v>
      </c>
      <c r="B42" s="64"/>
      <c r="C42" s="453"/>
      <c r="D42" s="453"/>
      <c r="E42" s="454"/>
      <c r="F42" s="454"/>
      <c r="G42" s="455"/>
      <c r="H42" s="455"/>
      <c r="I42" s="455"/>
      <c r="J42" s="456"/>
      <c r="K42" s="65" t="str">
        <f t="shared" si="0"/>
        <v/>
      </c>
      <c r="L42" s="66" t="str">
        <f t="shared" si="1"/>
        <v/>
      </c>
      <c r="M42" s="39" t="str">
        <f t="shared" si="6"/>
        <v/>
      </c>
      <c r="N42" s="39" t="str">
        <f t="shared" si="7"/>
        <v/>
      </c>
      <c r="O42" s="39"/>
      <c r="P42" s="39"/>
      <c r="Q42" s="39"/>
      <c r="R42" s="39"/>
      <c r="S42" s="39"/>
      <c r="T42" s="39"/>
      <c r="U42" s="39">
        <f t="shared" si="8"/>
        <v>0</v>
      </c>
      <c r="V42" s="39" t="str">
        <f t="shared" si="2"/>
        <v/>
      </c>
      <c r="W42" s="39">
        <f t="shared" si="9"/>
        <v>1</v>
      </c>
      <c r="X42" s="39" t="str">
        <f t="shared" si="10"/>
        <v/>
      </c>
      <c r="Y42" s="33" t="str">
        <f t="shared" si="3"/>
        <v/>
      </c>
      <c r="Z42" s="33" t="str">
        <f t="shared" si="4"/>
        <v/>
      </c>
      <c r="AA42" s="33" t="e">
        <f t="shared" si="5"/>
        <v>#VALUE!</v>
      </c>
      <c r="AB42" s="33" t="str">
        <f>IFERROR(VLOOKUP($AA42,分類!C:E,3,FALSE),"")</f>
        <v/>
      </c>
    </row>
    <row r="43" spans="1:28" x14ac:dyDescent="0.15">
      <c r="A43" s="33">
        <v>13</v>
      </c>
      <c r="B43" s="64"/>
      <c r="C43" s="453"/>
      <c r="D43" s="453"/>
      <c r="E43" s="454"/>
      <c r="F43" s="454"/>
      <c r="G43" s="455"/>
      <c r="H43" s="455"/>
      <c r="I43" s="455"/>
      <c r="J43" s="456"/>
      <c r="K43" s="65" t="str">
        <f t="shared" si="0"/>
        <v/>
      </c>
      <c r="L43" s="66" t="str">
        <f t="shared" si="1"/>
        <v/>
      </c>
      <c r="M43" s="39" t="str">
        <f t="shared" si="6"/>
        <v/>
      </c>
      <c r="N43" s="39" t="str">
        <f t="shared" si="7"/>
        <v/>
      </c>
      <c r="O43" s="39"/>
      <c r="P43" s="39"/>
      <c r="Q43" s="39"/>
      <c r="R43" s="39"/>
      <c r="S43" s="39"/>
      <c r="T43" s="39"/>
      <c r="U43" s="39">
        <f t="shared" si="8"/>
        <v>0</v>
      </c>
      <c r="V43" s="39" t="str">
        <f t="shared" si="2"/>
        <v/>
      </c>
      <c r="W43" s="39">
        <f t="shared" si="9"/>
        <v>1</v>
      </c>
      <c r="X43" s="39" t="str">
        <f t="shared" si="10"/>
        <v/>
      </c>
      <c r="Y43" s="33" t="str">
        <f t="shared" si="3"/>
        <v/>
      </c>
      <c r="Z43" s="33" t="str">
        <f t="shared" si="4"/>
        <v/>
      </c>
      <c r="AA43" s="33" t="e">
        <f t="shared" si="5"/>
        <v>#VALUE!</v>
      </c>
      <c r="AB43" s="33" t="str">
        <f>IFERROR(VLOOKUP($AA43,分類!C:E,3,FALSE),"")</f>
        <v/>
      </c>
    </row>
    <row r="44" spans="1:28" x14ac:dyDescent="0.15">
      <c r="A44" s="33">
        <v>14</v>
      </c>
      <c r="B44" s="64"/>
      <c r="C44" s="453"/>
      <c r="D44" s="453"/>
      <c r="E44" s="454"/>
      <c r="F44" s="454"/>
      <c r="G44" s="455"/>
      <c r="H44" s="455"/>
      <c r="I44" s="455"/>
      <c r="J44" s="456"/>
      <c r="K44" s="65" t="str">
        <f t="shared" si="0"/>
        <v/>
      </c>
      <c r="L44" s="66" t="str">
        <f t="shared" si="1"/>
        <v/>
      </c>
      <c r="M44" s="39" t="str">
        <f t="shared" si="6"/>
        <v/>
      </c>
      <c r="N44" s="39" t="str">
        <f t="shared" si="7"/>
        <v/>
      </c>
      <c r="O44" s="39"/>
      <c r="P44" s="39"/>
      <c r="Q44" s="39"/>
      <c r="R44" s="39"/>
      <c r="S44" s="39"/>
      <c r="T44" s="39"/>
      <c r="U44" s="39">
        <f t="shared" si="8"/>
        <v>0</v>
      </c>
      <c r="V44" s="39" t="str">
        <f t="shared" si="2"/>
        <v/>
      </c>
      <c r="W44" s="39">
        <f t="shared" si="9"/>
        <v>1</v>
      </c>
      <c r="X44" s="39" t="str">
        <f t="shared" si="10"/>
        <v/>
      </c>
      <c r="Y44" s="33" t="str">
        <f t="shared" si="3"/>
        <v/>
      </c>
      <c r="Z44" s="33" t="str">
        <f t="shared" si="4"/>
        <v/>
      </c>
      <c r="AA44" s="33" t="e">
        <f t="shared" si="5"/>
        <v>#VALUE!</v>
      </c>
      <c r="AB44" s="33" t="str">
        <f>IFERROR(VLOOKUP($AA44,分類!C:E,3,FALSE),"")</f>
        <v/>
      </c>
    </row>
    <row r="45" spans="1:28" x14ac:dyDescent="0.15">
      <c r="A45" s="33">
        <v>15</v>
      </c>
      <c r="B45" s="64"/>
      <c r="C45" s="453"/>
      <c r="D45" s="453"/>
      <c r="E45" s="454"/>
      <c r="F45" s="454"/>
      <c r="G45" s="455"/>
      <c r="H45" s="455"/>
      <c r="I45" s="455"/>
      <c r="J45" s="456"/>
      <c r="K45" s="65" t="str">
        <f t="shared" si="0"/>
        <v/>
      </c>
      <c r="L45" s="66" t="str">
        <f t="shared" si="1"/>
        <v/>
      </c>
      <c r="M45" s="39" t="str">
        <f t="shared" si="6"/>
        <v/>
      </c>
      <c r="N45" s="39" t="str">
        <f t="shared" si="7"/>
        <v/>
      </c>
      <c r="O45" s="39"/>
      <c r="P45" s="39"/>
      <c r="Q45" s="39"/>
      <c r="R45" s="39"/>
      <c r="S45" s="39"/>
      <c r="T45" s="39"/>
      <c r="U45" s="39">
        <f t="shared" si="8"/>
        <v>0</v>
      </c>
      <c r="V45" s="39" t="str">
        <f t="shared" si="2"/>
        <v/>
      </c>
      <c r="W45" s="39">
        <f t="shared" si="9"/>
        <v>1</v>
      </c>
      <c r="X45" s="39" t="str">
        <f t="shared" si="10"/>
        <v/>
      </c>
      <c r="Y45" s="33" t="str">
        <f t="shared" si="3"/>
        <v/>
      </c>
      <c r="Z45" s="33" t="str">
        <f t="shared" si="4"/>
        <v/>
      </c>
      <c r="AA45" s="33" t="e">
        <f t="shared" si="5"/>
        <v>#VALUE!</v>
      </c>
      <c r="AB45" s="33" t="str">
        <f>IFERROR(VLOOKUP($AA45,分類!C:E,3,FALSE),"")</f>
        <v/>
      </c>
    </row>
    <row r="46" spans="1:28" x14ac:dyDescent="0.15">
      <c r="A46" s="33">
        <v>16</v>
      </c>
      <c r="B46" s="64"/>
      <c r="C46" s="453"/>
      <c r="D46" s="453"/>
      <c r="E46" s="454"/>
      <c r="F46" s="454"/>
      <c r="G46" s="455"/>
      <c r="H46" s="455"/>
      <c r="I46" s="455"/>
      <c r="J46" s="456"/>
      <c r="K46" s="65" t="str">
        <f t="shared" si="0"/>
        <v/>
      </c>
      <c r="L46" s="66" t="str">
        <f t="shared" si="1"/>
        <v/>
      </c>
      <c r="M46" s="39" t="str">
        <f t="shared" si="6"/>
        <v/>
      </c>
      <c r="N46" s="39" t="str">
        <f t="shared" si="7"/>
        <v/>
      </c>
      <c r="O46" s="39"/>
      <c r="P46" s="39"/>
      <c r="Q46" s="39"/>
      <c r="R46" s="39"/>
      <c r="S46" s="39"/>
      <c r="T46" s="39"/>
      <c r="U46" s="39">
        <f t="shared" si="8"/>
        <v>0</v>
      </c>
      <c r="V46" s="39" t="str">
        <f t="shared" si="2"/>
        <v/>
      </c>
      <c r="W46" s="39">
        <f t="shared" si="9"/>
        <v>1</v>
      </c>
      <c r="X46" s="39" t="str">
        <f t="shared" si="10"/>
        <v/>
      </c>
      <c r="Y46" s="33" t="str">
        <f t="shared" si="3"/>
        <v/>
      </c>
      <c r="Z46" s="33" t="str">
        <f t="shared" si="4"/>
        <v/>
      </c>
      <c r="AA46" s="33" t="e">
        <f t="shared" si="5"/>
        <v>#VALUE!</v>
      </c>
      <c r="AB46" s="33" t="str">
        <f>IFERROR(VLOOKUP($AA46,分類!C:E,3,FALSE),"")</f>
        <v/>
      </c>
    </row>
    <row r="47" spans="1:28" x14ac:dyDescent="0.15">
      <c r="A47" s="33">
        <v>17</v>
      </c>
      <c r="B47" s="64"/>
      <c r="C47" s="453"/>
      <c r="D47" s="453"/>
      <c r="E47" s="454"/>
      <c r="F47" s="454"/>
      <c r="G47" s="455"/>
      <c r="H47" s="455"/>
      <c r="I47" s="455"/>
      <c r="J47" s="456"/>
      <c r="K47" s="65" t="str">
        <f t="shared" si="0"/>
        <v/>
      </c>
      <c r="L47" s="66" t="str">
        <f t="shared" si="1"/>
        <v/>
      </c>
      <c r="M47" s="39" t="str">
        <f t="shared" si="6"/>
        <v/>
      </c>
      <c r="N47" s="39" t="str">
        <f t="shared" si="7"/>
        <v/>
      </c>
      <c r="O47" s="39"/>
      <c r="P47" s="39"/>
      <c r="Q47" s="39"/>
      <c r="R47" s="39"/>
      <c r="S47" s="39"/>
      <c r="T47" s="39"/>
      <c r="U47" s="39">
        <f t="shared" si="8"/>
        <v>0</v>
      </c>
      <c r="V47" s="39" t="str">
        <f t="shared" si="2"/>
        <v/>
      </c>
      <c r="W47" s="39">
        <f t="shared" si="9"/>
        <v>1</v>
      </c>
      <c r="X47" s="39" t="str">
        <f t="shared" si="10"/>
        <v/>
      </c>
      <c r="Y47" s="33" t="str">
        <f t="shared" si="3"/>
        <v/>
      </c>
      <c r="Z47" s="33" t="str">
        <f t="shared" si="4"/>
        <v/>
      </c>
      <c r="AA47" s="33" t="e">
        <f t="shared" si="5"/>
        <v>#VALUE!</v>
      </c>
      <c r="AB47" s="33" t="str">
        <f>IFERROR(VLOOKUP($AA47,分類!C:E,3,FALSE),"")</f>
        <v/>
      </c>
    </row>
    <row r="48" spans="1:28" x14ac:dyDescent="0.15">
      <c r="A48" s="33">
        <v>18</v>
      </c>
      <c r="B48" s="64"/>
      <c r="C48" s="453"/>
      <c r="D48" s="453"/>
      <c r="E48" s="454"/>
      <c r="F48" s="454"/>
      <c r="G48" s="455"/>
      <c r="H48" s="455"/>
      <c r="I48" s="455"/>
      <c r="J48" s="456"/>
      <c r="K48" s="65" t="str">
        <f t="shared" si="0"/>
        <v/>
      </c>
      <c r="L48" s="66" t="str">
        <f t="shared" si="1"/>
        <v/>
      </c>
      <c r="M48" s="39" t="str">
        <f t="shared" si="6"/>
        <v/>
      </c>
      <c r="N48" s="39" t="str">
        <f t="shared" si="7"/>
        <v/>
      </c>
      <c r="O48" s="39"/>
      <c r="P48" s="39"/>
      <c r="Q48" s="39"/>
      <c r="R48" s="39"/>
      <c r="S48" s="39"/>
      <c r="T48" s="39"/>
      <c r="U48" s="39">
        <f t="shared" si="8"/>
        <v>0</v>
      </c>
      <c r="V48" s="39" t="str">
        <f t="shared" si="2"/>
        <v/>
      </c>
      <c r="W48" s="39">
        <f t="shared" si="9"/>
        <v>1</v>
      </c>
      <c r="X48" s="39" t="str">
        <f t="shared" si="10"/>
        <v/>
      </c>
      <c r="Y48" s="33" t="str">
        <f t="shared" si="3"/>
        <v/>
      </c>
      <c r="Z48" s="33" t="str">
        <f t="shared" si="4"/>
        <v/>
      </c>
      <c r="AA48" s="33" t="e">
        <f t="shared" si="5"/>
        <v>#VALUE!</v>
      </c>
      <c r="AB48" s="33" t="str">
        <f>IFERROR(VLOOKUP($AA48,分類!C:E,3,FALSE),"")</f>
        <v/>
      </c>
    </row>
    <row r="49" spans="1:28" x14ac:dyDescent="0.15">
      <c r="A49" s="33">
        <v>19</v>
      </c>
      <c r="B49" s="64"/>
      <c r="C49" s="453"/>
      <c r="D49" s="453"/>
      <c r="E49" s="454"/>
      <c r="F49" s="454"/>
      <c r="G49" s="455"/>
      <c r="H49" s="455"/>
      <c r="I49" s="455"/>
      <c r="J49" s="456"/>
      <c r="K49" s="65" t="str">
        <f t="shared" si="0"/>
        <v/>
      </c>
      <c r="L49" s="66" t="str">
        <f t="shared" si="1"/>
        <v/>
      </c>
      <c r="M49" s="39" t="str">
        <f t="shared" si="6"/>
        <v/>
      </c>
      <c r="N49" s="39" t="str">
        <f t="shared" si="7"/>
        <v/>
      </c>
      <c r="O49" s="39"/>
      <c r="P49" s="39"/>
      <c r="Q49" s="39"/>
      <c r="R49" s="39"/>
      <c r="S49" s="39"/>
      <c r="T49" s="39"/>
      <c r="U49" s="39">
        <f t="shared" si="8"/>
        <v>0</v>
      </c>
      <c r="V49" s="39" t="str">
        <f t="shared" si="2"/>
        <v/>
      </c>
      <c r="W49" s="39">
        <f t="shared" si="9"/>
        <v>1</v>
      </c>
      <c r="X49" s="39" t="str">
        <f t="shared" si="10"/>
        <v/>
      </c>
      <c r="Y49" s="33" t="str">
        <f t="shared" si="3"/>
        <v/>
      </c>
      <c r="Z49" s="33" t="str">
        <f t="shared" si="4"/>
        <v/>
      </c>
      <c r="AA49" s="33" t="e">
        <f t="shared" si="5"/>
        <v>#VALUE!</v>
      </c>
      <c r="AB49" s="33" t="str">
        <f>IFERROR(VLOOKUP($AA49,分類!C:E,3,FALSE),"")</f>
        <v/>
      </c>
    </row>
    <row r="50" spans="1:28" x14ac:dyDescent="0.15">
      <c r="A50" s="33">
        <v>20</v>
      </c>
      <c r="B50" s="64"/>
      <c r="C50" s="453"/>
      <c r="D50" s="453"/>
      <c r="E50" s="454"/>
      <c r="F50" s="454"/>
      <c r="G50" s="455"/>
      <c r="H50" s="455"/>
      <c r="I50" s="455"/>
      <c r="J50" s="456"/>
      <c r="K50" s="65" t="str">
        <f t="shared" si="0"/>
        <v/>
      </c>
      <c r="L50" s="66" t="str">
        <f t="shared" si="1"/>
        <v/>
      </c>
      <c r="M50" s="39" t="str">
        <f t="shared" si="6"/>
        <v/>
      </c>
      <c r="N50" s="39" t="str">
        <f t="shared" si="7"/>
        <v/>
      </c>
      <c r="O50" s="39"/>
      <c r="P50" s="39"/>
      <c r="Q50" s="39"/>
      <c r="R50" s="39"/>
      <c r="S50" s="39"/>
      <c r="T50" s="39"/>
      <c r="U50" s="39">
        <f t="shared" si="8"/>
        <v>0</v>
      </c>
      <c r="V50" s="39" t="str">
        <f t="shared" si="2"/>
        <v/>
      </c>
      <c r="W50" s="39">
        <f t="shared" si="9"/>
        <v>1</v>
      </c>
      <c r="X50" s="39" t="str">
        <f t="shared" si="10"/>
        <v/>
      </c>
      <c r="Y50" s="33" t="str">
        <f t="shared" si="3"/>
        <v/>
      </c>
      <c r="Z50" s="33" t="str">
        <f t="shared" si="4"/>
        <v/>
      </c>
      <c r="AA50" s="33" t="e">
        <f t="shared" si="5"/>
        <v>#VALUE!</v>
      </c>
      <c r="AB50" s="33" t="str">
        <f>IFERROR(VLOOKUP($AA50,分類!C:E,3,FALSE),"")</f>
        <v/>
      </c>
    </row>
    <row r="51" spans="1:28" x14ac:dyDescent="0.15">
      <c r="A51" s="33">
        <v>21</v>
      </c>
      <c r="B51" s="64"/>
      <c r="C51" s="453"/>
      <c r="D51" s="453"/>
      <c r="E51" s="454"/>
      <c r="F51" s="454"/>
      <c r="G51" s="455"/>
      <c r="H51" s="455"/>
      <c r="I51" s="455"/>
      <c r="J51" s="456"/>
      <c r="K51" s="65" t="str">
        <f t="shared" si="0"/>
        <v/>
      </c>
      <c r="L51" s="66" t="str">
        <f t="shared" si="1"/>
        <v/>
      </c>
      <c r="M51" s="39" t="str">
        <f t="shared" si="6"/>
        <v/>
      </c>
      <c r="N51" s="39" t="str">
        <f t="shared" si="7"/>
        <v/>
      </c>
      <c r="O51" s="39"/>
      <c r="P51" s="39"/>
      <c r="Q51" s="39"/>
      <c r="R51" s="39"/>
      <c r="S51" s="39"/>
      <c r="T51" s="39"/>
      <c r="U51" s="39">
        <f t="shared" si="8"/>
        <v>0</v>
      </c>
      <c r="V51" s="39" t="str">
        <f t="shared" si="2"/>
        <v/>
      </c>
      <c r="W51" s="39">
        <f t="shared" si="9"/>
        <v>1</v>
      </c>
      <c r="X51" s="39" t="str">
        <f t="shared" si="10"/>
        <v/>
      </c>
      <c r="Y51" s="33" t="str">
        <f t="shared" si="3"/>
        <v/>
      </c>
      <c r="Z51" s="33" t="str">
        <f t="shared" si="4"/>
        <v/>
      </c>
      <c r="AA51" s="33" t="e">
        <f t="shared" si="5"/>
        <v>#VALUE!</v>
      </c>
      <c r="AB51" s="33" t="str">
        <f>IFERROR(VLOOKUP($AA51,分類!C:E,3,FALSE),"")</f>
        <v/>
      </c>
    </row>
    <row r="52" spans="1:28" x14ac:dyDescent="0.15">
      <c r="A52" s="33">
        <v>22</v>
      </c>
      <c r="B52" s="64"/>
      <c r="C52" s="453"/>
      <c r="D52" s="453"/>
      <c r="E52" s="454"/>
      <c r="F52" s="454"/>
      <c r="G52" s="455"/>
      <c r="H52" s="455"/>
      <c r="I52" s="455"/>
      <c r="J52" s="456"/>
      <c r="K52" s="65" t="str">
        <f t="shared" si="0"/>
        <v/>
      </c>
      <c r="L52" s="66" t="str">
        <f t="shared" si="1"/>
        <v/>
      </c>
      <c r="M52" s="39" t="str">
        <f t="shared" si="6"/>
        <v/>
      </c>
      <c r="N52" s="39" t="str">
        <f t="shared" si="7"/>
        <v/>
      </c>
      <c r="O52" s="39"/>
      <c r="P52" s="39"/>
      <c r="Q52" s="39"/>
      <c r="R52" s="39"/>
      <c r="S52" s="39"/>
      <c r="T52" s="39"/>
      <c r="U52" s="39">
        <f t="shared" si="8"/>
        <v>0</v>
      </c>
      <c r="V52" s="39" t="str">
        <f t="shared" si="2"/>
        <v/>
      </c>
      <c r="W52" s="39">
        <f t="shared" si="9"/>
        <v>1</v>
      </c>
      <c r="X52" s="39" t="str">
        <f t="shared" si="10"/>
        <v/>
      </c>
      <c r="Y52" s="33" t="str">
        <f t="shared" si="3"/>
        <v/>
      </c>
      <c r="Z52" s="33" t="str">
        <f t="shared" si="4"/>
        <v/>
      </c>
      <c r="AA52" s="33" t="e">
        <f t="shared" si="5"/>
        <v>#VALUE!</v>
      </c>
      <c r="AB52" s="33" t="str">
        <f>IFERROR(VLOOKUP($AA52,分類!C:E,3,FALSE),"")</f>
        <v/>
      </c>
    </row>
    <row r="53" spans="1:28" x14ac:dyDescent="0.15">
      <c r="A53" s="33">
        <v>23</v>
      </c>
      <c r="B53" s="64"/>
      <c r="C53" s="453"/>
      <c r="D53" s="453"/>
      <c r="E53" s="454"/>
      <c r="F53" s="454"/>
      <c r="G53" s="455"/>
      <c r="H53" s="455"/>
      <c r="I53" s="455"/>
      <c r="J53" s="456"/>
      <c r="K53" s="65" t="str">
        <f t="shared" si="0"/>
        <v/>
      </c>
      <c r="L53" s="66" t="str">
        <f t="shared" si="1"/>
        <v/>
      </c>
      <c r="M53" s="39" t="str">
        <f t="shared" si="6"/>
        <v/>
      </c>
      <c r="N53" s="39" t="str">
        <f t="shared" si="7"/>
        <v/>
      </c>
      <c r="O53" s="39"/>
      <c r="P53" s="39"/>
      <c r="Q53" s="39"/>
      <c r="R53" s="39"/>
      <c r="S53" s="39"/>
      <c r="T53" s="39"/>
      <c r="U53" s="39">
        <f t="shared" si="8"/>
        <v>0</v>
      </c>
      <c r="V53" s="39" t="str">
        <f t="shared" si="2"/>
        <v/>
      </c>
      <c r="W53" s="39">
        <f t="shared" si="9"/>
        <v>1</v>
      </c>
      <c r="X53" s="39" t="str">
        <f t="shared" si="10"/>
        <v/>
      </c>
      <c r="Y53" s="33" t="str">
        <f t="shared" si="3"/>
        <v/>
      </c>
      <c r="Z53" s="33" t="str">
        <f t="shared" si="4"/>
        <v/>
      </c>
      <c r="AA53" s="33" t="e">
        <f t="shared" si="5"/>
        <v>#VALUE!</v>
      </c>
      <c r="AB53" s="33" t="str">
        <f>IFERROR(VLOOKUP($AA53,分類!C:E,3,FALSE),"")</f>
        <v/>
      </c>
    </row>
    <row r="54" spans="1:28" x14ac:dyDescent="0.15">
      <c r="A54" s="33">
        <v>24</v>
      </c>
      <c r="B54" s="64"/>
      <c r="C54" s="453"/>
      <c r="D54" s="453"/>
      <c r="E54" s="454"/>
      <c r="F54" s="454"/>
      <c r="G54" s="455"/>
      <c r="H54" s="455"/>
      <c r="I54" s="455"/>
      <c r="J54" s="456"/>
      <c r="K54" s="65" t="str">
        <f t="shared" si="0"/>
        <v/>
      </c>
      <c r="L54" s="66" t="str">
        <f t="shared" si="1"/>
        <v/>
      </c>
      <c r="M54" s="39" t="str">
        <f t="shared" si="6"/>
        <v/>
      </c>
      <c r="N54" s="39" t="str">
        <f t="shared" si="7"/>
        <v/>
      </c>
      <c r="O54" s="39"/>
      <c r="P54" s="39"/>
      <c r="Q54" s="39"/>
      <c r="R54" s="39"/>
      <c r="S54" s="39"/>
      <c r="T54" s="39"/>
      <c r="U54" s="39">
        <f t="shared" si="8"/>
        <v>0</v>
      </c>
      <c r="V54" s="39" t="str">
        <f t="shared" si="2"/>
        <v/>
      </c>
      <c r="W54" s="39">
        <f t="shared" si="9"/>
        <v>1</v>
      </c>
      <c r="X54" s="39" t="str">
        <f t="shared" si="10"/>
        <v/>
      </c>
      <c r="Y54" s="33" t="str">
        <f t="shared" si="3"/>
        <v/>
      </c>
      <c r="Z54" s="33" t="str">
        <f t="shared" si="4"/>
        <v/>
      </c>
      <c r="AA54" s="33" t="e">
        <f t="shared" si="5"/>
        <v>#VALUE!</v>
      </c>
      <c r="AB54" s="33" t="str">
        <f>IFERROR(VLOOKUP($AA54,分類!C:E,3,FALSE),"")</f>
        <v/>
      </c>
    </row>
    <row r="55" spans="1:28" x14ac:dyDescent="0.15">
      <c r="A55" s="33">
        <v>25</v>
      </c>
      <c r="B55" s="64"/>
      <c r="C55" s="453"/>
      <c r="D55" s="453"/>
      <c r="E55" s="454"/>
      <c r="F55" s="454"/>
      <c r="G55" s="455"/>
      <c r="H55" s="455"/>
      <c r="I55" s="455"/>
      <c r="J55" s="456"/>
      <c r="K55" s="65" t="str">
        <f t="shared" si="0"/>
        <v/>
      </c>
      <c r="L55" s="66" t="str">
        <f t="shared" si="1"/>
        <v/>
      </c>
      <c r="M55" s="39" t="str">
        <f t="shared" si="6"/>
        <v/>
      </c>
      <c r="N55" s="39" t="str">
        <f t="shared" si="7"/>
        <v/>
      </c>
      <c r="O55" s="39"/>
      <c r="P55" s="39"/>
      <c r="Q55" s="39"/>
      <c r="R55" s="39"/>
      <c r="S55" s="39"/>
      <c r="T55" s="39"/>
      <c r="U55" s="39">
        <f t="shared" si="8"/>
        <v>0</v>
      </c>
      <c r="V55" s="39" t="str">
        <f t="shared" si="2"/>
        <v/>
      </c>
      <c r="W55" s="39">
        <f t="shared" si="9"/>
        <v>1</v>
      </c>
      <c r="X55" s="39" t="str">
        <f t="shared" si="10"/>
        <v/>
      </c>
      <c r="Y55" s="33" t="str">
        <f t="shared" si="3"/>
        <v/>
      </c>
      <c r="Z55" s="33" t="str">
        <f t="shared" si="4"/>
        <v/>
      </c>
      <c r="AA55" s="33" t="e">
        <f t="shared" si="5"/>
        <v>#VALUE!</v>
      </c>
      <c r="AB55" s="33" t="str">
        <f>IFERROR(VLOOKUP($AA55,分類!C:E,3,FALSE),"")</f>
        <v/>
      </c>
    </row>
    <row r="56" spans="1:28" x14ac:dyDescent="0.15">
      <c r="A56" s="33">
        <v>26</v>
      </c>
      <c r="B56" s="64"/>
      <c r="C56" s="453"/>
      <c r="D56" s="453"/>
      <c r="E56" s="454"/>
      <c r="F56" s="454"/>
      <c r="G56" s="455"/>
      <c r="H56" s="455"/>
      <c r="I56" s="455"/>
      <c r="J56" s="456"/>
      <c r="K56" s="65" t="str">
        <f t="shared" si="0"/>
        <v/>
      </c>
      <c r="L56" s="66" t="str">
        <f t="shared" si="1"/>
        <v/>
      </c>
      <c r="M56" s="39" t="str">
        <f t="shared" si="6"/>
        <v/>
      </c>
      <c r="N56" s="39" t="str">
        <f t="shared" si="7"/>
        <v/>
      </c>
      <c r="O56" s="39"/>
      <c r="P56" s="39"/>
      <c r="Q56" s="39"/>
      <c r="R56" s="39"/>
      <c r="S56" s="39"/>
      <c r="T56" s="39"/>
      <c r="U56" s="39">
        <f t="shared" si="8"/>
        <v>0</v>
      </c>
      <c r="V56" s="39" t="str">
        <f t="shared" si="2"/>
        <v/>
      </c>
      <c r="W56" s="39">
        <f t="shared" si="9"/>
        <v>1</v>
      </c>
      <c r="X56" s="39" t="str">
        <f t="shared" si="10"/>
        <v/>
      </c>
      <c r="Y56" s="33" t="str">
        <f t="shared" si="3"/>
        <v/>
      </c>
      <c r="Z56" s="33" t="str">
        <f t="shared" si="4"/>
        <v/>
      </c>
      <c r="AA56" s="33" t="e">
        <f t="shared" si="5"/>
        <v>#VALUE!</v>
      </c>
      <c r="AB56" s="33" t="str">
        <f>IFERROR(VLOOKUP($AA56,分類!C:E,3,FALSE),"")</f>
        <v/>
      </c>
    </row>
    <row r="57" spans="1:28" x14ac:dyDescent="0.15">
      <c r="A57" s="33">
        <v>27</v>
      </c>
      <c r="B57" s="64"/>
      <c r="C57" s="453"/>
      <c r="D57" s="453"/>
      <c r="E57" s="454"/>
      <c r="F57" s="454"/>
      <c r="G57" s="455"/>
      <c r="H57" s="455"/>
      <c r="I57" s="455"/>
      <c r="J57" s="456"/>
      <c r="K57" s="65" t="str">
        <f t="shared" si="0"/>
        <v/>
      </c>
      <c r="L57" s="66" t="str">
        <f t="shared" si="1"/>
        <v/>
      </c>
      <c r="M57" s="39" t="str">
        <f t="shared" si="6"/>
        <v/>
      </c>
      <c r="N57" s="39" t="str">
        <f t="shared" si="7"/>
        <v/>
      </c>
      <c r="O57" s="39"/>
      <c r="P57" s="39"/>
      <c r="Q57" s="39"/>
      <c r="R57" s="39"/>
      <c r="S57" s="39"/>
      <c r="T57" s="39"/>
      <c r="U57" s="39">
        <f t="shared" si="8"/>
        <v>0</v>
      </c>
      <c r="V57" s="39" t="str">
        <f t="shared" si="2"/>
        <v/>
      </c>
      <c r="W57" s="39">
        <f t="shared" si="9"/>
        <v>1</v>
      </c>
      <c r="X57" s="39" t="str">
        <f t="shared" si="10"/>
        <v/>
      </c>
      <c r="Y57" s="33" t="str">
        <f t="shared" si="3"/>
        <v/>
      </c>
      <c r="Z57" s="33" t="str">
        <f t="shared" si="4"/>
        <v/>
      </c>
      <c r="AA57" s="33" t="e">
        <f t="shared" si="5"/>
        <v>#VALUE!</v>
      </c>
      <c r="AB57" s="33" t="str">
        <f>IFERROR(VLOOKUP($AA57,分類!C:E,3,FALSE),"")</f>
        <v/>
      </c>
    </row>
    <row r="58" spans="1:28" x14ac:dyDescent="0.15">
      <c r="A58" s="33">
        <v>28</v>
      </c>
      <c r="B58" s="64"/>
      <c r="C58" s="453"/>
      <c r="D58" s="453"/>
      <c r="E58" s="454"/>
      <c r="F58" s="454"/>
      <c r="G58" s="455"/>
      <c r="H58" s="455"/>
      <c r="I58" s="455"/>
      <c r="J58" s="456"/>
      <c r="K58" s="65" t="str">
        <f t="shared" si="0"/>
        <v/>
      </c>
      <c r="L58" s="66" t="str">
        <f t="shared" si="1"/>
        <v/>
      </c>
      <c r="M58" s="39" t="str">
        <f t="shared" si="6"/>
        <v/>
      </c>
      <c r="N58" s="39" t="str">
        <f t="shared" si="7"/>
        <v/>
      </c>
      <c r="O58" s="39"/>
      <c r="P58" s="39"/>
      <c r="Q58" s="39"/>
      <c r="R58" s="39"/>
      <c r="S58" s="39"/>
      <c r="T58" s="39"/>
      <c r="U58" s="39">
        <f t="shared" si="8"/>
        <v>0</v>
      </c>
      <c r="V58" s="39" t="str">
        <f t="shared" si="2"/>
        <v/>
      </c>
      <c r="W58" s="39">
        <f t="shared" si="9"/>
        <v>1</v>
      </c>
      <c r="X58" s="39" t="str">
        <f t="shared" si="10"/>
        <v/>
      </c>
      <c r="Y58" s="33" t="str">
        <f t="shared" si="3"/>
        <v/>
      </c>
      <c r="Z58" s="33" t="str">
        <f t="shared" si="4"/>
        <v/>
      </c>
      <c r="AA58" s="33" t="e">
        <f t="shared" si="5"/>
        <v>#VALUE!</v>
      </c>
      <c r="AB58" s="33" t="str">
        <f>IFERROR(VLOOKUP($AA58,分類!C:E,3,FALSE),"")</f>
        <v/>
      </c>
    </row>
    <row r="59" spans="1:28" x14ac:dyDescent="0.15">
      <c r="A59" s="33">
        <v>29</v>
      </c>
      <c r="B59" s="64"/>
      <c r="C59" s="453"/>
      <c r="D59" s="453"/>
      <c r="E59" s="454"/>
      <c r="F59" s="454"/>
      <c r="G59" s="455"/>
      <c r="H59" s="455"/>
      <c r="I59" s="455"/>
      <c r="J59" s="456"/>
      <c r="K59" s="65" t="str">
        <f t="shared" si="0"/>
        <v/>
      </c>
      <c r="L59" s="66" t="str">
        <f t="shared" si="1"/>
        <v/>
      </c>
      <c r="M59" s="39" t="str">
        <f t="shared" si="6"/>
        <v/>
      </c>
      <c r="N59" s="39" t="str">
        <f t="shared" si="7"/>
        <v/>
      </c>
      <c r="O59" s="39"/>
      <c r="P59" s="39"/>
      <c r="Q59" s="39"/>
      <c r="R59" s="39"/>
      <c r="S59" s="39"/>
      <c r="T59" s="39"/>
      <c r="U59" s="39">
        <f t="shared" si="8"/>
        <v>0</v>
      </c>
      <c r="V59" s="39" t="str">
        <f t="shared" si="2"/>
        <v/>
      </c>
      <c r="W59" s="39">
        <f t="shared" si="9"/>
        <v>1</v>
      </c>
      <c r="X59" s="39" t="str">
        <f t="shared" si="10"/>
        <v/>
      </c>
      <c r="Y59" s="33" t="str">
        <f t="shared" si="3"/>
        <v/>
      </c>
      <c r="Z59" s="33" t="str">
        <f t="shared" si="4"/>
        <v/>
      </c>
      <c r="AA59" s="33" t="e">
        <f t="shared" si="5"/>
        <v>#VALUE!</v>
      </c>
      <c r="AB59" s="33" t="str">
        <f>IFERROR(VLOOKUP($AA59,分類!C:E,3,FALSE),"")</f>
        <v/>
      </c>
    </row>
    <row r="60" spans="1:28" x14ac:dyDescent="0.15">
      <c r="A60" s="33">
        <v>30</v>
      </c>
      <c r="B60" s="64"/>
      <c r="C60" s="453"/>
      <c r="D60" s="453"/>
      <c r="E60" s="454"/>
      <c r="F60" s="454"/>
      <c r="G60" s="455"/>
      <c r="H60" s="455"/>
      <c r="I60" s="455"/>
      <c r="J60" s="456"/>
      <c r="K60" s="65" t="str">
        <f t="shared" si="0"/>
        <v/>
      </c>
      <c r="L60" s="66" t="str">
        <f t="shared" si="1"/>
        <v/>
      </c>
      <c r="M60" s="39" t="str">
        <f t="shared" si="6"/>
        <v/>
      </c>
      <c r="N60" s="39" t="str">
        <f t="shared" si="7"/>
        <v/>
      </c>
      <c r="O60" s="39"/>
      <c r="P60" s="39"/>
      <c r="Q60" s="39"/>
      <c r="R60" s="39"/>
      <c r="S60" s="39"/>
      <c r="T60" s="39"/>
      <c r="U60" s="39">
        <f t="shared" si="8"/>
        <v>0</v>
      </c>
      <c r="V60" s="39" t="str">
        <f t="shared" si="2"/>
        <v/>
      </c>
      <c r="W60" s="39">
        <f t="shared" si="9"/>
        <v>1</v>
      </c>
      <c r="X60" s="39" t="str">
        <f t="shared" si="10"/>
        <v/>
      </c>
      <c r="Y60" s="33" t="str">
        <f t="shared" si="3"/>
        <v/>
      </c>
      <c r="Z60" s="33" t="str">
        <f t="shared" si="4"/>
        <v/>
      </c>
      <c r="AA60" s="33" t="e">
        <f t="shared" si="5"/>
        <v>#VALUE!</v>
      </c>
      <c r="AB60" s="33" t="str">
        <f>IFERROR(VLOOKUP($AA60,分類!C:E,3,FALSE),"")</f>
        <v/>
      </c>
    </row>
    <row r="61" spans="1:28" x14ac:dyDescent="0.15">
      <c r="A61" s="33">
        <v>31</v>
      </c>
      <c r="B61" s="64"/>
      <c r="C61" s="453"/>
      <c r="D61" s="453"/>
      <c r="E61" s="454"/>
      <c r="F61" s="454"/>
      <c r="G61" s="455"/>
      <c r="H61" s="455"/>
      <c r="I61" s="455"/>
      <c r="J61" s="456"/>
      <c r="K61" s="65" t="str">
        <f t="shared" si="0"/>
        <v/>
      </c>
      <c r="L61" s="66" t="str">
        <f t="shared" si="1"/>
        <v/>
      </c>
      <c r="M61" s="39" t="str">
        <f t="shared" si="6"/>
        <v/>
      </c>
      <c r="N61" s="39" t="str">
        <f t="shared" si="7"/>
        <v/>
      </c>
      <c r="O61" s="39"/>
      <c r="P61" s="39"/>
      <c r="Q61" s="39"/>
      <c r="R61" s="39"/>
      <c r="S61" s="39"/>
      <c r="T61" s="39"/>
      <c r="U61" s="39">
        <f t="shared" si="8"/>
        <v>0</v>
      </c>
      <c r="V61" s="39" t="str">
        <f t="shared" si="2"/>
        <v/>
      </c>
      <c r="W61" s="39">
        <f t="shared" si="9"/>
        <v>1</v>
      </c>
      <c r="X61" s="39" t="str">
        <f t="shared" si="10"/>
        <v/>
      </c>
      <c r="Y61" s="33" t="str">
        <f t="shared" si="3"/>
        <v/>
      </c>
      <c r="Z61" s="33" t="str">
        <f t="shared" si="4"/>
        <v/>
      </c>
      <c r="AA61" s="33" t="e">
        <f t="shared" si="5"/>
        <v>#VALUE!</v>
      </c>
      <c r="AB61" s="33" t="str">
        <f>IFERROR(VLOOKUP($AA61,分類!C:E,3,FALSE),"")</f>
        <v/>
      </c>
    </row>
    <row r="62" spans="1:28" x14ac:dyDescent="0.15">
      <c r="A62" s="33">
        <v>32</v>
      </c>
      <c r="B62" s="64"/>
      <c r="C62" s="453"/>
      <c r="D62" s="453"/>
      <c r="E62" s="454"/>
      <c r="F62" s="454"/>
      <c r="G62" s="455"/>
      <c r="H62" s="455"/>
      <c r="I62" s="455"/>
      <c r="J62" s="456"/>
      <c r="K62" s="65" t="str">
        <f t="shared" si="0"/>
        <v/>
      </c>
      <c r="L62" s="66" t="str">
        <f t="shared" si="1"/>
        <v/>
      </c>
      <c r="M62" s="39" t="str">
        <f t="shared" si="6"/>
        <v/>
      </c>
      <c r="N62" s="39" t="str">
        <f t="shared" si="7"/>
        <v/>
      </c>
      <c r="O62" s="39"/>
      <c r="P62" s="39"/>
      <c r="Q62" s="39"/>
      <c r="R62" s="39"/>
      <c r="S62" s="39"/>
      <c r="T62" s="39"/>
      <c r="U62" s="39">
        <f t="shared" si="8"/>
        <v>0</v>
      </c>
      <c r="V62" s="39" t="str">
        <f t="shared" si="2"/>
        <v/>
      </c>
      <c r="W62" s="39">
        <f t="shared" si="9"/>
        <v>1</v>
      </c>
      <c r="X62" s="39" t="str">
        <f t="shared" si="10"/>
        <v/>
      </c>
      <c r="Y62" s="33" t="str">
        <f t="shared" si="3"/>
        <v/>
      </c>
      <c r="Z62" s="33" t="str">
        <f t="shared" si="4"/>
        <v/>
      </c>
      <c r="AA62" s="33" t="e">
        <f t="shared" si="5"/>
        <v>#VALUE!</v>
      </c>
      <c r="AB62" s="33" t="str">
        <f>IFERROR(VLOOKUP($AA62,分類!C:E,3,FALSE),"")</f>
        <v/>
      </c>
    </row>
    <row r="63" spans="1:28" x14ac:dyDescent="0.15">
      <c r="A63" s="33">
        <v>33</v>
      </c>
      <c r="B63" s="64"/>
      <c r="C63" s="453"/>
      <c r="D63" s="453"/>
      <c r="E63" s="454"/>
      <c r="F63" s="454"/>
      <c r="G63" s="455"/>
      <c r="H63" s="455"/>
      <c r="I63" s="455"/>
      <c r="J63" s="456"/>
      <c r="K63" s="65" t="str">
        <f t="shared" si="0"/>
        <v/>
      </c>
      <c r="L63" s="66" t="str">
        <f t="shared" si="1"/>
        <v/>
      </c>
      <c r="M63" s="39" t="str">
        <f t="shared" si="6"/>
        <v/>
      </c>
      <c r="N63" s="39" t="str">
        <f t="shared" si="7"/>
        <v/>
      </c>
      <c r="O63" s="39"/>
      <c r="P63" s="39"/>
      <c r="Q63" s="39"/>
      <c r="R63" s="39"/>
      <c r="S63" s="39"/>
      <c r="T63" s="39"/>
      <c r="U63" s="39">
        <f t="shared" si="8"/>
        <v>0</v>
      </c>
      <c r="V63" s="39" t="str">
        <f t="shared" si="2"/>
        <v/>
      </c>
      <c r="W63" s="39">
        <f t="shared" si="9"/>
        <v>1</v>
      </c>
      <c r="X63" s="39" t="str">
        <f t="shared" si="10"/>
        <v/>
      </c>
      <c r="Y63" s="33" t="str">
        <f t="shared" si="3"/>
        <v/>
      </c>
      <c r="Z63" s="33" t="str">
        <f t="shared" si="4"/>
        <v/>
      </c>
      <c r="AA63" s="33" t="e">
        <f t="shared" si="5"/>
        <v>#VALUE!</v>
      </c>
      <c r="AB63" s="33" t="str">
        <f>IFERROR(VLOOKUP($AA63,分類!C:E,3,FALSE),"")</f>
        <v/>
      </c>
    </row>
    <row r="64" spans="1:28" x14ac:dyDescent="0.15">
      <c r="A64" s="33">
        <v>34</v>
      </c>
      <c r="B64" s="64"/>
      <c r="C64" s="453"/>
      <c r="D64" s="453"/>
      <c r="E64" s="454"/>
      <c r="F64" s="454"/>
      <c r="G64" s="455"/>
      <c r="H64" s="455"/>
      <c r="I64" s="455"/>
      <c r="J64" s="456"/>
      <c r="K64" s="65" t="str">
        <f t="shared" si="0"/>
        <v/>
      </c>
      <c r="L64" s="66" t="str">
        <f t="shared" si="1"/>
        <v/>
      </c>
      <c r="M64" s="39" t="str">
        <f t="shared" si="6"/>
        <v/>
      </c>
      <c r="N64" s="39" t="str">
        <f t="shared" si="7"/>
        <v/>
      </c>
      <c r="O64" s="39"/>
      <c r="P64" s="39"/>
      <c r="Q64" s="39"/>
      <c r="R64" s="39"/>
      <c r="S64" s="39"/>
      <c r="T64" s="39"/>
      <c r="U64" s="39">
        <f t="shared" si="8"/>
        <v>0</v>
      </c>
      <c r="V64" s="39" t="str">
        <f t="shared" si="2"/>
        <v/>
      </c>
      <c r="W64" s="39">
        <f t="shared" si="9"/>
        <v>1</v>
      </c>
      <c r="X64" s="39" t="str">
        <f t="shared" si="10"/>
        <v/>
      </c>
      <c r="Y64" s="33" t="str">
        <f t="shared" si="3"/>
        <v/>
      </c>
      <c r="Z64" s="33" t="str">
        <f t="shared" si="4"/>
        <v/>
      </c>
      <c r="AA64" s="33" t="e">
        <f t="shared" si="5"/>
        <v>#VALUE!</v>
      </c>
      <c r="AB64" s="33" t="str">
        <f>IFERROR(VLOOKUP($AA64,分類!C:E,3,FALSE),"")</f>
        <v/>
      </c>
    </row>
    <row r="65" spans="1:28" x14ac:dyDescent="0.15">
      <c r="A65" s="33">
        <v>35</v>
      </c>
      <c r="B65" s="64"/>
      <c r="C65" s="453"/>
      <c r="D65" s="453"/>
      <c r="E65" s="454"/>
      <c r="F65" s="454"/>
      <c r="G65" s="455"/>
      <c r="H65" s="455"/>
      <c r="I65" s="455"/>
      <c r="J65" s="456"/>
      <c r="K65" s="65" t="str">
        <f t="shared" si="0"/>
        <v/>
      </c>
      <c r="L65" s="66" t="str">
        <f t="shared" si="1"/>
        <v/>
      </c>
      <c r="M65" s="39" t="str">
        <f t="shared" si="6"/>
        <v/>
      </c>
      <c r="N65" s="39" t="str">
        <f t="shared" si="7"/>
        <v/>
      </c>
      <c r="O65" s="39"/>
      <c r="P65" s="39"/>
      <c r="Q65" s="39"/>
      <c r="R65" s="39"/>
      <c r="S65" s="39"/>
      <c r="T65" s="39"/>
      <c r="U65" s="39">
        <f t="shared" si="8"/>
        <v>0</v>
      </c>
      <c r="V65" s="39" t="str">
        <f t="shared" si="2"/>
        <v/>
      </c>
      <c r="W65" s="39">
        <f t="shared" si="9"/>
        <v>1</v>
      </c>
      <c r="X65" s="39" t="str">
        <f t="shared" si="10"/>
        <v/>
      </c>
      <c r="Y65" s="33" t="str">
        <f t="shared" si="3"/>
        <v/>
      </c>
      <c r="Z65" s="33" t="str">
        <f t="shared" si="4"/>
        <v/>
      </c>
      <c r="AA65" s="33" t="e">
        <f t="shared" si="5"/>
        <v>#VALUE!</v>
      </c>
      <c r="AB65" s="33" t="str">
        <f>IFERROR(VLOOKUP($AA65,分類!C:E,3,FALSE),"")</f>
        <v/>
      </c>
    </row>
    <row r="66" spans="1:28" x14ac:dyDescent="0.15">
      <c r="A66" s="33">
        <v>36</v>
      </c>
      <c r="B66" s="64"/>
      <c r="C66" s="453"/>
      <c r="D66" s="453"/>
      <c r="E66" s="454"/>
      <c r="F66" s="454"/>
      <c r="G66" s="455"/>
      <c r="H66" s="455"/>
      <c r="I66" s="455"/>
      <c r="J66" s="456"/>
      <c r="K66" s="65" t="str">
        <f t="shared" si="0"/>
        <v/>
      </c>
      <c r="L66" s="66" t="str">
        <f t="shared" si="1"/>
        <v/>
      </c>
      <c r="M66" s="39" t="str">
        <f t="shared" si="6"/>
        <v/>
      </c>
      <c r="N66" s="39" t="str">
        <f t="shared" si="7"/>
        <v/>
      </c>
      <c r="O66" s="39"/>
      <c r="P66" s="39"/>
      <c r="Q66" s="39"/>
      <c r="R66" s="39"/>
      <c r="S66" s="39"/>
      <c r="T66" s="39"/>
      <c r="U66" s="39">
        <f t="shared" si="8"/>
        <v>0</v>
      </c>
      <c r="V66" s="39" t="str">
        <f t="shared" si="2"/>
        <v/>
      </c>
      <c r="W66" s="39">
        <f t="shared" si="9"/>
        <v>1</v>
      </c>
      <c r="X66" s="39" t="str">
        <f t="shared" si="10"/>
        <v/>
      </c>
      <c r="Y66" s="33" t="str">
        <f t="shared" si="3"/>
        <v/>
      </c>
      <c r="Z66" s="33" t="str">
        <f t="shared" si="4"/>
        <v/>
      </c>
      <c r="AA66" s="33" t="e">
        <f t="shared" si="5"/>
        <v>#VALUE!</v>
      </c>
      <c r="AB66" s="33" t="str">
        <f>IFERROR(VLOOKUP($AA66,分類!C:E,3,FALSE),"")</f>
        <v/>
      </c>
    </row>
    <row r="67" spans="1:28" x14ac:dyDescent="0.15">
      <c r="A67" s="33">
        <v>37</v>
      </c>
      <c r="B67" s="64"/>
      <c r="C67" s="453"/>
      <c r="D67" s="453"/>
      <c r="E67" s="454"/>
      <c r="F67" s="454"/>
      <c r="G67" s="455"/>
      <c r="H67" s="455"/>
      <c r="I67" s="455"/>
      <c r="J67" s="456"/>
      <c r="K67" s="65" t="str">
        <f t="shared" si="0"/>
        <v/>
      </c>
      <c r="L67" s="66" t="str">
        <f t="shared" si="1"/>
        <v/>
      </c>
      <c r="M67" s="39" t="str">
        <f t="shared" si="6"/>
        <v/>
      </c>
      <c r="N67" s="39" t="str">
        <f t="shared" si="7"/>
        <v/>
      </c>
      <c r="O67" s="39"/>
      <c r="P67" s="39"/>
      <c r="Q67" s="39"/>
      <c r="R67" s="39"/>
      <c r="S67" s="39"/>
      <c r="T67" s="39"/>
      <c r="U67" s="39">
        <f t="shared" si="8"/>
        <v>0</v>
      </c>
      <c r="V67" s="39" t="str">
        <f t="shared" si="2"/>
        <v/>
      </c>
      <c r="W67" s="39">
        <f t="shared" si="9"/>
        <v>1</v>
      </c>
      <c r="X67" s="39" t="str">
        <f t="shared" si="10"/>
        <v/>
      </c>
      <c r="Y67" s="33" t="str">
        <f t="shared" si="3"/>
        <v/>
      </c>
      <c r="Z67" s="33" t="str">
        <f t="shared" si="4"/>
        <v/>
      </c>
      <c r="AA67" s="33" t="e">
        <f t="shared" si="5"/>
        <v>#VALUE!</v>
      </c>
      <c r="AB67" s="33" t="str">
        <f>IFERROR(VLOOKUP($AA67,分類!C:E,3,FALSE),"")</f>
        <v/>
      </c>
    </row>
    <row r="68" spans="1:28" x14ac:dyDescent="0.15">
      <c r="A68" s="33">
        <v>38</v>
      </c>
      <c r="B68" s="64"/>
      <c r="C68" s="453"/>
      <c r="D68" s="453"/>
      <c r="E68" s="454"/>
      <c r="F68" s="454"/>
      <c r="G68" s="455"/>
      <c r="H68" s="455"/>
      <c r="I68" s="455"/>
      <c r="J68" s="456"/>
      <c r="K68" s="65" t="str">
        <f t="shared" si="0"/>
        <v/>
      </c>
      <c r="L68" s="66" t="str">
        <f t="shared" si="1"/>
        <v/>
      </c>
      <c r="M68" s="39" t="str">
        <f t="shared" si="6"/>
        <v/>
      </c>
      <c r="N68" s="39" t="str">
        <f t="shared" si="7"/>
        <v/>
      </c>
      <c r="O68" s="39"/>
      <c r="P68" s="39"/>
      <c r="Q68" s="39"/>
      <c r="R68" s="39"/>
      <c r="S68" s="39"/>
      <c r="T68" s="39"/>
      <c r="U68" s="39">
        <f t="shared" si="8"/>
        <v>0</v>
      </c>
      <c r="V68" s="39" t="str">
        <f t="shared" si="2"/>
        <v/>
      </c>
      <c r="W68" s="39">
        <f t="shared" si="9"/>
        <v>1</v>
      </c>
      <c r="X68" s="39" t="str">
        <f t="shared" si="10"/>
        <v/>
      </c>
      <c r="Y68" s="33" t="str">
        <f t="shared" si="3"/>
        <v/>
      </c>
      <c r="Z68" s="33" t="str">
        <f t="shared" si="4"/>
        <v/>
      </c>
      <c r="AA68" s="33" t="e">
        <f t="shared" si="5"/>
        <v>#VALUE!</v>
      </c>
      <c r="AB68" s="33" t="str">
        <f>IFERROR(VLOOKUP($AA68,分類!C:E,3,FALSE),"")</f>
        <v/>
      </c>
    </row>
    <row r="69" spans="1:28" x14ac:dyDescent="0.15">
      <c r="A69" s="33">
        <v>39</v>
      </c>
      <c r="B69" s="64"/>
      <c r="C69" s="453"/>
      <c r="D69" s="453"/>
      <c r="E69" s="454"/>
      <c r="F69" s="454"/>
      <c r="G69" s="455"/>
      <c r="H69" s="455"/>
      <c r="I69" s="455"/>
      <c r="J69" s="456"/>
      <c r="K69" s="65" t="str">
        <f t="shared" si="0"/>
        <v/>
      </c>
      <c r="L69" s="66" t="str">
        <f t="shared" si="1"/>
        <v/>
      </c>
      <c r="M69" s="39" t="str">
        <f t="shared" si="6"/>
        <v/>
      </c>
      <c r="N69" s="39" t="str">
        <f t="shared" si="7"/>
        <v/>
      </c>
      <c r="O69" s="39"/>
      <c r="P69" s="39"/>
      <c r="Q69" s="39"/>
      <c r="R69" s="39"/>
      <c r="S69" s="39"/>
      <c r="T69" s="39"/>
      <c r="U69" s="39">
        <f t="shared" si="8"/>
        <v>0</v>
      </c>
      <c r="V69" s="39" t="str">
        <f t="shared" si="2"/>
        <v/>
      </c>
      <c r="W69" s="39">
        <f t="shared" si="9"/>
        <v>1</v>
      </c>
      <c r="X69" s="39" t="str">
        <f t="shared" si="10"/>
        <v/>
      </c>
      <c r="Y69" s="33" t="str">
        <f t="shared" si="3"/>
        <v/>
      </c>
      <c r="Z69" s="33" t="str">
        <f t="shared" si="4"/>
        <v/>
      </c>
      <c r="AA69" s="33" t="e">
        <f t="shared" si="5"/>
        <v>#VALUE!</v>
      </c>
      <c r="AB69" s="33" t="str">
        <f>IFERROR(VLOOKUP($AA69,分類!C:E,3,FALSE),"")</f>
        <v/>
      </c>
    </row>
    <row r="70" spans="1:28" x14ac:dyDescent="0.15">
      <c r="A70" s="33">
        <v>40</v>
      </c>
      <c r="B70" s="64"/>
      <c r="C70" s="453"/>
      <c r="D70" s="453"/>
      <c r="E70" s="454"/>
      <c r="F70" s="454"/>
      <c r="G70" s="455"/>
      <c r="H70" s="455"/>
      <c r="I70" s="455"/>
      <c r="J70" s="456"/>
      <c r="K70" s="65" t="str">
        <f t="shared" si="0"/>
        <v/>
      </c>
      <c r="L70" s="66" t="str">
        <f t="shared" si="1"/>
        <v/>
      </c>
      <c r="M70" s="39" t="str">
        <f t="shared" si="6"/>
        <v/>
      </c>
      <c r="N70" s="39" t="str">
        <f t="shared" si="7"/>
        <v/>
      </c>
      <c r="O70" s="39"/>
      <c r="P70" s="39"/>
      <c r="Q70" s="39"/>
      <c r="R70" s="39"/>
      <c r="S70" s="39"/>
      <c r="T70" s="39"/>
      <c r="U70" s="39">
        <f t="shared" si="8"/>
        <v>0</v>
      </c>
      <c r="V70" s="39" t="str">
        <f t="shared" si="2"/>
        <v/>
      </c>
      <c r="W70" s="39">
        <f t="shared" si="9"/>
        <v>1</v>
      </c>
      <c r="X70" s="39" t="str">
        <f t="shared" si="10"/>
        <v/>
      </c>
      <c r="Y70" s="33" t="str">
        <f t="shared" si="3"/>
        <v/>
      </c>
      <c r="Z70" s="33" t="str">
        <f t="shared" si="4"/>
        <v/>
      </c>
      <c r="AA70" s="33" t="e">
        <f t="shared" si="5"/>
        <v>#VALUE!</v>
      </c>
      <c r="AB70" s="33" t="str">
        <f>IFERROR(VLOOKUP($AA70,分類!C:E,3,FALSE),"")</f>
        <v/>
      </c>
    </row>
    <row r="71" spans="1:28" x14ac:dyDescent="0.15">
      <c r="A71" s="33">
        <v>41</v>
      </c>
      <c r="B71" s="64"/>
      <c r="C71" s="453"/>
      <c r="D71" s="453"/>
      <c r="E71" s="454"/>
      <c r="F71" s="454"/>
      <c r="G71" s="455"/>
      <c r="H71" s="455"/>
      <c r="I71" s="455"/>
      <c r="J71" s="456"/>
      <c r="K71" s="65" t="str">
        <f t="shared" si="0"/>
        <v/>
      </c>
      <c r="L71" s="66" t="str">
        <f t="shared" si="1"/>
        <v/>
      </c>
      <c r="M71" s="39" t="str">
        <f t="shared" si="6"/>
        <v/>
      </c>
      <c r="N71" s="39" t="str">
        <f t="shared" si="7"/>
        <v/>
      </c>
      <c r="O71" s="39"/>
      <c r="P71" s="39"/>
      <c r="Q71" s="39"/>
      <c r="R71" s="39"/>
      <c r="S71" s="39"/>
      <c r="T71" s="39"/>
      <c r="U71" s="39">
        <f t="shared" si="8"/>
        <v>0</v>
      </c>
      <c r="V71" s="39" t="str">
        <f t="shared" si="2"/>
        <v/>
      </c>
      <c r="W71" s="39">
        <f t="shared" si="9"/>
        <v>1</v>
      </c>
      <c r="X71" s="39" t="str">
        <f t="shared" si="10"/>
        <v/>
      </c>
      <c r="Y71" s="33" t="str">
        <f t="shared" si="3"/>
        <v/>
      </c>
      <c r="Z71" s="33" t="str">
        <f t="shared" si="4"/>
        <v/>
      </c>
      <c r="AA71" s="33" t="e">
        <f t="shared" si="5"/>
        <v>#VALUE!</v>
      </c>
      <c r="AB71" s="33" t="str">
        <f>IFERROR(VLOOKUP($AA71,分類!C:E,3,FALSE),"")</f>
        <v/>
      </c>
    </row>
    <row r="72" spans="1:28" x14ac:dyDescent="0.15">
      <c r="A72" s="33">
        <v>42</v>
      </c>
      <c r="B72" s="64"/>
      <c r="C72" s="453"/>
      <c r="D72" s="453"/>
      <c r="E72" s="454"/>
      <c r="F72" s="454"/>
      <c r="G72" s="455"/>
      <c r="H72" s="455"/>
      <c r="I72" s="455"/>
      <c r="J72" s="456"/>
      <c r="K72" s="65" t="str">
        <f t="shared" si="0"/>
        <v/>
      </c>
      <c r="L72" s="66" t="str">
        <f t="shared" si="1"/>
        <v/>
      </c>
      <c r="M72" s="39" t="str">
        <f t="shared" si="6"/>
        <v/>
      </c>
      <c r="N72" s="39" t="str">
        <f t="shared" si="7"/>
        <v/>
      </c>
      <c r="O72" s="39"/>
      <c r="P72" s="39"/>
      <c r="Q72" s="39"/>
      <c r="R72" s="39"/>
      <c r="S72" s="39"/>
      <c r="T72" s="39"/>
      <c r="U72" s="39">
        <f t="shared" si="8"/>
        <v>0</v>
      </c>
      <c r="V72" s="39" t="str">
        <f t="shared" si="2"/>
        <v/>
      </c>
      <c r="W72" s="39">
        <f t="shared" si="9"/>
        <v>1</v>
      </c>
      <c r="X72" s="39" t="str">
        <f t="shared" si="10"/>
        <v/>
      </c>
      <c r="Y72" s="33" t="str">
        <f t="shared" si="3"/>
        <v/>
      </c>
      <c r="Z72" s="33" t="str">
        <f t="shared" si="4"/>
        <v/>
      </c>
      <c r="AA72" s="33" t="e">
        <f t="shared" si="5"/>
        <v>#VALUE!</v>
      </c>
      <c r="AB72" s="33" t="str">
        <f>IFERROR(VLOOKUP($AA72,分類!C:E,3,FALSE),"")</f>
        <v/>
      </c>
    </row>
    <row r="73" spans="1:28" x14ac:dyDescent="0.15">
      <c r="A73" s="33">
        <v>43</v>
      </c>
      <c r="B73" s="64"/>
      <c r="C73" s="453"/>
      <c r="D73" s="453"/>
      <c r="E73" s="454"/>
      <c r="F73" s="454"/>
      <c r="G73" s="455"/>
      <c r="H73" s="455"/>
      <c r="I73" s="455"/>
      <c r="J73" s="456"/>
      <c r="K73" s="65" t="str">
        <f t="shared" si="0"/>
        <v/>
      </c>
      <c r="L73" s="66" t="str">
        <f t="shared" si="1"/>
        <v/>
      </c>
      <c r="M73" s="39" t="str">
        <f t="shared" si="6"/>
        <v/>
      </c>
      <c r="N73" s="39" t="str">
        <f t="shared" si="7"/>
        <v/>
      </c>
      <c r="O73" s="39"/>
      <c r="P73" s="39"/>
      <c r="Q73" s="39"/>
      <c r="R73" s="39"/>
      <c r="S73" s="39"/>
      <c r="T73" s="39"/>
      <c r="U73" s="39">
        <f t="shared" si="8"/>
        <v>0</v>
      </c>
      <c r="V73" s="39" t="str">
        <f t="shared" si="2"/>
        <v/>
      </c>
      <c r="W73" s="39">
        <f t="shared" si="9"/>
        <v>1</v>
      </c>
      <c r="X73" s="39" t="str">
        <f t="shared" si="10"/>
        <v/>
      </c>
      <c r="Y73" s="33" t="str">
        <f t="shared" si="3"/>
        <v/>
      </c>
      <c r="Z73" s="33" t="str">
        <f t="shared" si="4"/>
        <v/>
      </c>
      <c r="AA73" s="33" t="e">
        <f t="shared" si="5"/>
        <v>#VALUE!</v>
      </c>
      <c r="AB73" s="33" t="str">
        <f>IFERROR(VLOOKUP($AA73,分類!C:E,3,FALSE),"")</f>
        <v/>
      </c>
    </row>
    <row r="74" spans="1:28" x14ac:dyDescent="0.15">
      <c r="A74" s="33">
        <v>44</v>
      </c>
      <c r="B74" s="64"/>
      <c r="C74" s="453"/>
      <c r="D74" s="453"/>
      <c r="E74" s="454"/>
      <c r="F74" s="454"/>
      <c r="G74" s="455"/>
      <c r="H74" s="455"/>
      <c r="I74" s="455"/>
      <c r="J74" s="456"/>
      <c r="K74" s="65" t="str">
        <f t="shared" si="0"/>
        <v/>
      </c>
      <c r="L74" s="66" t="str">
        <f t="shared" si="1"/>
        <v/>
      </c>
      <c r="M74" s="39" t="str">
        <f t="shared" si="6"/>
        <v/>
      </c>
      <c r="N74" s="39" t="str">
        <f t="shared" si="7"/>
        <v/>
      </c>
      <c r="O74" s="39"/>
      <c r="P74" s="39"/>
      <c r="Q74" s="39"/>
      <c r="R74" s="39"/>
      <c r="S74" s="39"/>
      <c r="T74" s="39"/>
      <c r="U74" s="39">
        <f t="shared" si="8"/>
        <v>0</v>
      </c>
      <c r="V74" s="39" t="str">
        <f t="shared" si="2"/>
        <v/>
      </c>
      <c r="W74" s="39">
        <f t="shared" si="9"/>
        <v>1</v>
      </c>
      <c r="X74" s="39" t="str">
        <f t="shared" si="10"/>
        <v/>
      </c>
      <c r="Y74" s="33" t="str">
        <f t="shared" si="3"/>
        <v/>
      </c>
      <c r="Z74" s="33" t="str">
        <f t="shared" si="4"/>
        <v/>
      </c>
      <c r="AA74" s="33" t="e">
        <f t="shared" si="5"/>
        <v>#VALUE!</v>
      </c>
      <c r="AB74" s="33" t="str">
        <f>IFERROR(VLOOKUP($AA74,分類!C:E,3,FALSE),"")</f>
        <v/>
      </c>
    </row>
    <row r="75" spans="1:28" x14ac:dyDescent="0.15">
      <c r="A75" s="33">
        <v>45</v>
      </c>
      <c r="B75" s="64"/>
      <c r="C75" s="453"/>
      <c r="D75" s="453"/>
      <c r="E75" s="454"/>
      <c r="F75" s="454"/>
      <c r="G75" s="455"/>
      <c r="H75" s="455"/>
      <c r="I75" s="455"/>
      <c r="J75" s="456"/>
      <c r="K75" s="65" t="str">
        <f t="shared" si="0"/>
        <v/>
      </c>
      <c r="L75" s="66" t="str">
        <f t="shared" si="1"/>
        <v/>
      </c>
      <c r="M75" s="39" t="str">
        <f t="shared" si="6"/>
        <v/>
      </c>
      <c r="N75" s="39" t="str">
        <f t="shared" si="7"/>
        <v/>
      </c>
      <c r="O75" s="39"/>
      <c r="P75" s="39"/>
      <c r="Q75" s="39"/>
      <c r="R75" s="39"/>
      <c r="S75" s="39"/>
      <c r="T75" s="39"/>
      <c r="U75" s="39">
        <f t="shared" si="8"/>
        <v>0</v>
      </c>
      <c r="V75" s="39" t="str">
        <f t="shared" si="2"/>
        <v/>
      </c>
      <c r="W75" s="39">
        <f t="shared" si="9"/>
        <v>1</v>
      </c>
      <c r="X75" s="39" t="str">
        <f t="shared" si="10"/>
        <v/>
      </c>
      <c r="Y75" s="33" t="str">
        <f t="shared" si="3"/>
        <v/>
      </c>
      <c r="Z75" s="33" t="str">
        <f t="shared" si="4"/>
        <v/>
      </c>
      <c r="AA75" s="33" t="e">
        <f t="shared" si="5"/>
        <v>#VALUE!</v>
      </c>
      <c r="AB75" s="33" t="str">
        <f>IFERROR(VLOOKUP($AA75,分類!C:E,3,FALSE),"")</f>
        <v/>
      </c>
    </row>
    <row r="76" spans="1:28" x14ac:dyDescent="0.15">
      <c r="A76" s="33">
        <v>46</v>
      </c>
      <c r="B76" s="64"/>
      <c r="C76" s="453"/>
      <c r="D76" s="453"/>
      <c r="E76" s="454"/>
      <c r="F76" s="454"/>
      <c r="G76" s="455"/>
      <c r="H76" s="455"/>
      <c r="I76" s="455"/>
      <c r="J76" s="456"/>
      <c r="K76" s="65" t="str">
        <f t="shared" si="0"/>
        <v/>
      </c>
      <c r="L76" s="66" t="str">
        <f t="shared" si="1"/>
        <v/>
      </c>
      <c r="M76" s="39" t="str">
        <f t="shared" si="6"/>
        <v/>
      </c>
      <c r="N76" s="39" t="str">
        <f t="shared" si="7"/>
        <v/>
      </c>
      <c r="O76" s="39"/>
      <c r="P76" s="39"/>
      <c r="Q76" s="39"/>
      <c r="R76" s="39"/>
      <c r="S76" s="39"/>
      <c r="T76" s="39"/>
      <c r="U76" s="39">
        <f t="shared" si="8"/>
        <v>0</v>
      </c>
      <c r="V76" s="39" t="str">
        <f t="shared" si="2"/>
        <v/>
      </c>
      <c r="W76" s="39">
        <f t="shared" si="9"/>
        <v>1</v>
      </c>
      <c r="X76" s="39" t="str">
        <f t="shared" si="10"/>
        <v/>
      </c>
      <c r="Y76" s="33" t="str">
        <f t="shared" si="3"/>
        <v/>
      </c>
      <c r="Z76" s="33" t="str">
        <f t="shared" si="4"/>
        <v/>
      </c>
      <c r="AA76" s="33" t="e">
        <f t="shared" si="5"/>
        <v>#VALUE!</v>
      </c>
      <c r="AB76" s="33" t="str">
        <f>IFERROR(VLOOKUP($AA76,分類!C:E,3,FALSE),"")</f>
        <v/>
      </c>
    </row>
    <row r="77" spans="1:28" x14ac:dyDescent="0.15">
      <c r="A77" s="33">
        <v>47</v>
      </c>
      <c r="B77" s="64"/>
      <c r="C77" s="453"/>
      <c r="D77" s="453"/>
      <c r="E77" s="454"/>
      <c r="F77" s="454"/>
      <c r="G77" s="455"/>
      <c r="H77" s="455"/>
      <c r="I77" s="455"/>
      <c r="J77" s="456"/>
      <c r="K77" s="65" t="str">
        <f t="shared" si="0"/>
        <v/>
      </c>
      <c r="L77" s="66" t="str">
        <f t="shared" si="1"/>
        <v/>
      </c>
      <c r="M77" s="39" t="str">
        <f t="shared" si="6"/>
        <v/>
      </c>
      <c r="N77" s="39" t="str">
        <f t="shared" si="7"/>
        <v/>
      </c>
      <c r="O77" s="39"/>
      <c r="P77" s="39"/>
      <c r="Q77" s="39"/>
      <c r="R77" s="39"/>
      <c r="S77" s="39"/>
      <c r="T77" s="39"/>
      <c r="U77" s="39">
        <f t="shared" si="8"/>
        <v>0</v>
      </c>
      <c r="V77" s="39" t="str">
        <f t="shared" si="2"/>
        <v/>
      </c>
      <c r="W77" s="39">
        <f t="shared" si="9"/>
        <v>1</v>
      </c>
      <c r="X77" s="39" t="str">
        <f t="shared" si="10"/>
        <v/>
      </c>
      <c r="Y77" s="33" t="str">
        <f t="shared" si="3"/>
        <v/>
      </c>
      <c r="Z77" s="33" t="str">
        <f t="shared" si="4"/>
        <v/>
      </c>
      <c r="AA77" s="33" t="e">
        <f t="shared" si="5"/>
        <v>#VALUE!</v>
      </c>
      <c r="AB77" s="33" t="str">
        <f>IFERROR(VLOOKUP($AA77,分類!C:E,3,FALSE),"")</f>
        <v/>
      </c>
    </row>
    <row r="78" spans="1:28" x14ac:dyDescent="0.15">
      <c r="A78" s="33">
        <v>48</v>
      </c>
      <c r="B78" s="64"/>
      <c r="C78" s="453"/>
      <c r="D78" s="453"/>
      <c r="E78" s="454"/>
      <c r="F78" s="454"/>
      <c r="G78" s="455"/>
      <c r="H78" s="455"/>
      <c r="I78" s="455"/>
      <c r="J78" s="456"/>
      <c r="K78" s="65" t="str">
        <f t="shared" si="0"/>
        <v/>
      </c>
      <c r="L78" s="66" t="str">
        <f t="shared" si="1"/>
        <v/>
      </c>
      <c r="M78" s="39" t="str">
        <f t="shared" si="6"/>
        <v/>
      </c>
      <c r="N78" s="39" t="str">
        <f t="shared" si="7"/>
        <v/>
      </c>
      <c r="O78" s="39"/>
      <c r="P78" s="39"/>
      <c r="Q78" s="39"/>
      <c r="R78" s="39"/>
      <c r="S78" s="39"/>
      <c r="T78" s="39"/>
      <c r="U78" s="39">
        <f t="shared" si="8"/>
        <v>0</v>
      </c>
      <c r="V78" s="39" t="str">
        <f t="shared" si="2"/>
        <v/>
      </c>
      <c r="W78" s="39">
        <f t="shared" si="9"/>
        <v>1</v>
      </c>
      <c r="X78" s="39" t="str">
        <f t="shared" si="10"/>
        <v/>
      </c>
      <c r="Y78" s="33" t="str">
        <f t="shared" si="3"/>
        <v/>
      </c>
      <c r="Z78" s="33" t="str">
        <f t="shared" si="4"/>
        <v/>
      </c>
      <c r="AA78" s="33" t="e">
        <f t="shared" si="5"/>
        <v>#VALUE!</v>
      </c>
      <c r="AB78" s="33" t="str">
        <f>IFERROR(VLOOKUP($AA78,分類!C:E,3,FALSE),"")</f>
        <v/>
      </c>
    </row>
    <row r="79" spans="1:28" x14ac:dyDescent="0.15">
      <c r="A79" s="33">
        <v>49</v>
      </c>
      <c r="B79" s="64"/>
      <c r="C79" s="453"/>
      <c r="D79" s="453"/>
      <c r="E79" s="454"/>
      <c r="F79" s="454"/>
      <c r="G79" s="455"/>
      <c r="H79" s="455"/>
      <c r="I79" s="455"/>
      <c r="J79" s="456"/>
      <c r="K79" s="65" t="str">
        <f t="shared" si="0"/>
        <v/>
      </c>
      <c r="L79" s="66" t="str">
        <f t="shared" si="1"/>
        <v/>
      </c>
      <c r="M79" s="39" t="str">
        <f t="shared" si="6"/>
        <v/>
      </c>
      <c r="N79" s="39" t="str">
        <f t="shared" si="7"/>
        <v/>
      </c>
      <c r="O79" s="39"/>
      <c r="P79" s="39"/>
      <c r="Q79" s="39"/>
      <c r="R79" s="39"/>
      <c r="S79" s="39"/>
      <c r="T79" s="39"/>
      <c r="U79" s="39">
        <f t="shared" si="8"/>
        <v>0</v>
      </c>
      <c r="V79" s="39" t="str">
        <f t="shared" si="2"/>
        <v/>
      </c>
      <c r="W79" s="39">
        <f t="shared" si="9"/>
        <v>1</v>
      </c>
      <c r="X79" s="39" t="str">
        <f t="shared" si="10"/>
        <v/>
      </c>
      <c r="Y79" s="33" t="str">
        <f t="shared" si="3"/>
        <v/>
      </c>
      <c r="Z79" s="33" t="str">
        <f t="shared" si="4"/>
        <v/>
      </c>
      <c r="AA79" s="33" t="e">
        <f t="shared" si="5"/>
        <v>#VALUE!</v>
      </c>
      <c r="AB79" s="33" t="str">
        <f>IFERROR(VLOOKUP($AA79,分類!C:E,3,FALSE),"")</f>
        <v/>
      </c>
    </row>
    <row r="80" spans="1:28" x14ac:dyDescent="0.15">
      <c r="A80" s="33">
        <v>50</v>
      </c>
      <c r="B80" s="64"/>
      <c r="C80" s="453"/>
      <c r="D80" s="453"/>
      <c r="E80" s="454"/>
      <c r="F80" s="454"/>
      <c r="G80" s="455"/>
      <c r="H80" s="455"/>
      <c r="I80" s="455"/>
      <c r="J80" s="456"/>
      <c r="K80" s="65" t="str">
        <f t="shared" si="0"/>
        <v/>
      </c>
      <c r="L80" s="66" t="str">
        <f t="shared" si="1"/>
        <v/>
      </c>
      <c r="M80" s="39" t="str">
        <f t="shared" si="6"/>
        <v/>
      </c>
      <c r="N80" s="39" t="str">
        <f t="shared" si="7"/>
        <v/>
      </c>
      <c r="O80" s="39"/>
      <c r="P80" s="39"/>
      <c r="Q80" s="39"/>
      <c r="R80" s="39"/>
      <c r="S80" s="39"/>
      <c r="T80" s="39"/>
      <c r="U80" s="39">
        <f t="shared" si="8"/>
        <v>0</v>
      </c>
      <c r="V80" s="39" t="str">
        <f t="shared" si="2"/>
        <v/>
      </c>
      <c r="W80" s="39">
        <f t="shared" si="9"/>
        <v>1</v>
      </c>
      <c r="X80" s="39" t="str">
        <f t="shared" si="10"/>
        <v/>
      </c>
      <c r="Y80" s="33" t="str">
        <f t="shared" si="3"/>
        <v/>
      </c>
      <c r="Z80" s="33" t="str">
        <f t="shared" si="4"/>
        <v/>
      </c>
      <c r="AA80" s="33" t="e">
        <f t="shared" si="5"/>
        <v>#VALUE!</v>
      </c>
      <c r="AB80" s="33" t="str">
        <f>IFERROR(VLOOKUP($AA80,分類!C:E,3,FALSE),"")</f>
        <v/>
      </c>
    </row>
    <row r="81" spans="1:28" x14ac:dyDescent="0.15">
      <c r="A81" s="33">
        <v>51</v>
      </c>
      <c r="B81" s="64"/>
      <c r="C81" s="453"/>
      <c r="D81" s="453"/>
      <c r="E81" s="454"/>
      <c r="F81" s="454"/>
      <c r="G81" s="455"/>
      <c r="H81" s="455"/>
      <c r="I81" s="455"/>
      <c r="J81" s="456"/>
      <c r="K81" s="65" t="str">
        <f t="shared" si="0"/>
        <v/>
      </c>
      <c r="L81" s="66" t="str">
        <f t="shared" si="1"/>
        <v/>
      </c>
      <c r="M81" s="39" t="str">
        <f t="shared" si="6"/>
        <v/>
      </c>
      <c r="N81" s="39" t="str">
        <f t="shared" si="7"/>
        <v/>
      </c>
      <c r="O81" s="39"/>
      <c r="P81" s="39"/>
      <c r="Q81" s="39"/>
      <c r="R81" s="39"/>
      <c r="S81" s="39"/>
      <c r="T81" s="39"/>
      <c r="U81" s="39">
        <f t="shared" si="8"/>
        <v>0</v>
      </c>
      <c r="V81" s="39" t="str">
        <f t="shared" si="2"/>
        <v/>
      </c>
      <c r="W81" s="39">
        <f t="shared" si="9"/>
        <v>1</v>
      </c>
      <c r="X81" s="39" t="str">
        <f t="shared" si="10"/>
        <v/>
      </c>
      <c r="Y81" s="33" t="str">
        <f t="shared" si="3"/>
        <v/>
      </c>
      <c r="Z81" s="33" t="str">
        <f t="shared" si="4"/>
        <v/>
      </c>
      <c r="AA81" s="33" t="e">
        <f t="shared" si="5"/>
        <v>#VALUE!</v>
      </c>
      <c r="AB81" s="33" t="str">
        <f>IFERROR(VLOOKUP($AA81,分類!C:E,3,FALSE),"")</f>
        <v/>
      </c>
    </row>
    <row r="82" spans="1:28" x14ac:dyDescent="0.15">
      <c r="A82" s="33">
        <v>52</v>
      </c>
      <c r="B82" s="64"/>
      <c r="C82" s="453"/>
      <c r="D82" s="453"/>
      <c r="E82" s="454"/>
      <c r="F82" s="454"/>
      <c r="G82" s="455"/>
      <c r="H82" s="455"/>
      <c r="I82" s="455"/>
      <c r="J82" s="456"/>
      <c r="K82" s="65" t="str">
        <f t="shared" si="0"/>
        <v/>
      </c>
      <c r="L82" s="66" t="str">
        <f t="shared" si="1"/>
        <v/>
      </c>
      <c r="M82" s="39" t="str">
        <f t="shared" si="6"/>
        <v/>
      </c>
      <c r="N82" s="39" t="str">
        <f t="shared" si="7"/>
        <v/>
      </c>
      <c r="O82" s="39"/>
      <c r="P82" s="39"/>
      <c r="Q82" s="39"/>
      <c r="R82" s="39"/>
      <c r="S82" s="39"/>
      <c r="T82" s="39"/>
      <c r="U82" s="39">
        <f t="shared" si="8"/>
        <v>0</v>
      </c>
      <c r="V82" s="39" t="str">
        <f t="shared" si="2"/>
        <v/>
      </c>
      <c r="W82" s="39">
        <f t="shared" si="9"/>
        <v>1</v>
      </c>
      <c r="X82" s="39" t="str">
        <f t="shared" si="10"/>
        <v/>
      </c>
      <c r="Y82" s="33" t="str">
        <f t="shared" si="3"/>
        <v/>
      </c>
      <c r="Z82" s="33" t="str">
        <f t="shared" si="4"/>
        <v/>
      </c>
      <c r="AA82" s="33" t="e">
        <f t="shared" si="5"/>
        <v>#VALUE!</v>
      </c>
      <c r="AB82" s="33" t="str">
        <f>IFERROR(VLOOKUP($AA82,分類!C:E,3,FALSE),"")</f>
        <v/>
      </c>
    </row>
    <row r="83" spans="1:28" x14ac:dyDescent="0.15">
      <c r="A83" s="33">
        <v>53</v>
      </c>
      <c r="B83" s="64"/>
      <c r="C83" s="453"/>
      <c r="D83" s="453"/>
      <c r="E83" s="454"/>
      <c r="F83" s="454"/>
      <c r="G83" s="455"/>
      <c r="H83" s="455"/>
      <c r="I83" s="455"/>
      <c r="J83" s="456"/>
      <c r="K83" s="65" t="str">
        <f t="shared" si="0"/>
        <v/>
      </c>
      <c r="L83" s="66" t="str">
        <f t="shared" si="1"/>
        <v/>
      </c>
      <c r="M83" s="39" t="str">
        <f t="shared" si="6"/>
        <v/>
      </c>
      <c r="N83" s="39" t="str">
        <f t="shared" si="7"/>
        <v/>
      </c>
      <c r="O83" s="39"/>
      <c r="P83" s="39"/>
      <c r="Q83" s="39"/>
      <c r="R83" s="39"/>
      <c r="S83" s="39"/>
      <c r="T83" s="39"/>
      <c r="U83" s="39">
        <f t="shared" si="8"/>
        <v>0</v>
      </c>
      <c r="V83" s="39" t="str">
        <f t="shared" si="2"/>
        <v/>
      </c>
      <c r="W83" s="39">
        <f t="shared" si="9"/>
        <v>1</v>
      </c>
      <c r="X83" s="39" t="str">
        <f t="shared" si="10"/>
        <v/>
      </c>
      <c r="Y83" s="33" t="str">
        <f t="shared" si="3"/>
        <v/>
      </c>
      <c r="Z83" s="33" t="str">
        <f t="shared" si="4"/>
        <v/>
      </c>
      <c r="AA83" s="33" t="e">
        <f t="shared" si="5"/>
        <v>#VALUE!</v>
      </c>
      <c r="AB83" s="33" t="str">
        <f>IFERROR(VLOOKUP($AA83,分類!C:E,3,FALSE),"")</f>
        <v/>
      </c>
    </row>
    <row r="84" spans="1:28" x14ac:dyDescent="0.15">
      <c r="A84" s="33">
        <v>54</v>
      </c>
      <c r="B84" s="64"/>
      <c r="C84" s="453"/>
      <c r="D84" s="453"/>
      <c r="E84" s="454"/>
      <c r="F84" s="454"/>
      <c r="G84" s="455"/>
      <c r="H84" s="455"/>
      <c r="I84" s="455"/>
      <c r="J84" s="456"/>
      <c r="K84" s="65" t="str">
        <f t="shared" si="0"/>
        <v/>
      </c>
      <c r="L84" s="66" t="str">
        <f t="shared" si="1"/>
        <v/>
      </c>
      <c r="M84" s="39" t="str">
        <f t="shared" si="6"/>
        <v/>
      </c>
      <c r="N84" s="39" t="str">
        <f t="shared" si="7"/>
        <v/>
      </c>
      <c r="O84" s="39"/>
      <c r="P84" s="39"/>
      <c r="Q84" s="39"/>
      <c r="R84" s="39"/>
      <c r="S84" s="39"/>
      <c r="T84" s="39"/>
      <c r="U84" s="39">
        <f t="shared" si="8"/>
        <v>0</v>
      </c>
      <c r="V84" s="39" t="str">
        <f t="shared" si="2"/>
        <v/>
      </c>
      <c r="W84" s="39">
        <f t="shared" si="9"/>
        <v>1</v>
      </c>
      <c r="X84" s="39" t="str">
        <f t="shared" si="10"/>
        <v/>
      </c>
      <c r="Y84" s="33" t="str">
        <f t="shared" si="3"/>
        <v/>
      </c>
      <c r="Z84" s="33" t="str">
        <f t="shared" si="4"/>
        <v/>
      </c>
      <c r="AA84" s="33" t="e">
        <f t="shared" si="5"/>
        <v>#VALUE!</v>
      </c>
      <c r="AB84" s="33" t="str">
        <f>IFERROR(VLOOKUP($AA84,分類!C:E,3,FALSE),"")</f>
        <v/>
      </c>
    </row>
    <row r="85" spans="1:28" x14ac:dyDescent="0.15">
      <c r="A85" s="33">
        <v>55</v>
      </c>
      <c r="B85" s="64"/>
      <c r="C85" s="453"/>
      <c r="D85" s="453"/>
      <c r="E85" s="454"/>
      <c r="F85" s="454"/>
      <c r="G85" s="455"/>
      <c r="H85" s="455"/>
      <c r="I85" s="455"/>
      <c r="J85" s="456"/>
      <c r="K85" s="65" t="str">
        <f t="shared" si="0"/>
        <v/>
      </c>
      <c r="L85" s="66" t="str">
        <f t="shared" si="1"/>
        <v/>
      </c>
      <c r="M85" s="39" t="str">
        <f t="shared" si="6"/>
        <v/>
      </c>
      <c r="N85" s="39" t="str">
        <f t="shared" si="7"/>
        <v/>
      </c>
      <c r="O85" s="39"/>
      <c r="P85" s="39"/>
      <c r="Q85" s="39"/>
      <c r="R85" s="39"/>
      <c r="S85" s="39"/>
      <c r="T85" s="39"/>
      <c r="U85" s="39">
        <f t="shared" si="8"/>
        <v>0</v>
      </c>
      <c r="V85" s="39" t="str">
        <f t="shared" si="2"/>
        <v/>
      </c>
      <c r="W85" s="39">
        <f t="shared" si="9"/>
        <v>1</v>
      </c>
      <c r="X85" s="39" t="str">
        <f t="shared" si="10"/>
        <v/>
      </c>
      <c r="Y85" s="33" t="str">
        <f t="shared" si="3"/>
        <v/>
      </c>
      <c r="Z85" s="33" t="str">
        <f t="shared" si="4"/>
        <v/>
      </c>
      <c r="AA85" s="33" t="e">
        <f t="shared" si="5"/>
        <v>#VALUE!</v>
      </c>
      <c r="AB85" s="33" t="str">
        <f>IFERROR(VLOOKUP($AA85,分類!C:E,3,FALSE),"")</f>
        <v/>
      </c>
    </row>
    <row r="86" spans="1:28" x14ac:dyDescent="0.15">
      <c r="A86" s="33">
        <v>56</v>
      </c>
      <c r="B86" s="64"/>
      <c r="C86" s="453"/>
      <c r="D86" s="453"/>
      <c r="E86" s="454"/>
      <c r="F86" s="454"/>
      <c r="G86" s="455"/>
      <c r="H86" s="455"/>
      <c r="I86" s="455"/>
      <c r="J86" s="456"/>
      <c r="K86" s="65" t="str">
        <f t="shared" si="0"/>
        <v/>
      </c>
      <c r="L86" s="66" t="str">
        <f t="shared" si="1"/>
        <v/>
      </c>
      <c r="M86" s="39" t="str">
        <f t="shared" si="6"/>
        <v/>
      </c>
      <c r="N86" s="39" t="str">
        <f t="shared" si="7"/>
        <v/>
      </c>
      <c r="O86" s="39"/>
      <c r="P86" s="39"/>
      <c r="Q86" s="39"/>
      <c r="R86" s="39"/>
      <c r="S86" s="39"/>
      <c r="T86" s="39"/>
      <c r="U86" s="39">
        <f t="shared" si="8"/>
        <v>0</v>
      </c>
      <c r="V86" s="39" t="str">
        <f t="shared" si="2"/>
        <v/>
      </c>
      <c r="W86" s="39">
        <f t="shared" si="9"/>
        <v>1</v>
      </c>
      <c r="X86" s="39" t="str">
        <f t="shared" si="10"/>
        <v/>
      </c>
      <c r="Y86" s="33" t="str">
        <f t="shared" si="3"/>
        <v/>
      </c>
      <c r="Z86" s="33" t="str">
        <f t="shared" si="4"/>
        <v/>
      </c>
      <c r="AA86" s="33" t="e">
        <f t="shared" si="5"/>
        <v>#VALUE!</v>
      </c>
      <c r="AB86" s="33" t="str">
        <f>IFERROR(VLOOKUP($AA86,分類!C:E,3,FALSE),"")</f>
        <v/>
      </c>
    </row>
    <row r="87" spans="1:28" x14ac:dyDescent="0.15">
      <c r="A87" s="33">
        <v>57</v>
      </c>
      <c r="B87" s="64"/>
      <c r="C87" s="453"/>
      <c r="D87" s="453"/>
      <c r="E87" s="454"/>
      <c r="F87" s="454"/>
      <c r="G87" s="455"/>
      <c r="H87" s="455"/>
      <c r="I87" s="455"/>
      <c r="J87" s="456"/>
      <c r="K87" s="65" t="str">
        <f t="shared" si="0"/>
        <v/>
      </c>
      <c r="L87" s="66" t="str">
        <f t="shared" si="1"/>
        <v/>
      </c>
      <c r="M87" s="39" t="str">
        <f t="shared" si="6"/>
        <v/>
      </c>
      <c r="N87" s="39" t="str">
        <f t="shared" si="7"/>
        <v/>
      </c>
      <c r="O87" s="39"/>
      <c r="P87" s="39"/>
      <c r="Q87" s="39"/>
      <c r="R87" s="39"/>
      <c r="S87" s="39"/>
      <c r="T87" s="39"/>
      <c r="U87" s="39">
        <f t="shared" si="8"/>
        <v>0</v>
      </c>
      <c r="V87" s="39" t="str">
        <f t="shared" si="2"/>
        <v/>
      </c>
      <c r="W87" s="39">
        <f t="shared" si="9"/>
        <v>1</v>
      </c>
      <c r="X87" s="39" t="str">
        <f t="shared" si="10"/>
        <v/>
      </c>
      <c r="Y87" s="33" t="str">
        <f t="shared" si="3"/>
        <v/>
      </c>
      <c r="Z87" s="33" t="str">
        <f t="shared" si="4"/>
        <v/>
      </c>
      <c r="AA87" s="33" t="e">
        <f t="shared" si="5"/>
        <v>#VALUE!</v>
      </c>
      <c r="AB87" s="33" t="str">
        <f>IFERROR(VLOOKUP($AA87,分類!C:E,3,FALSE),"")</f>
        <v/>
      </c>
    </row>
    <row r="88" spans="1:28" x14ac:dyDescent="0.15">
      <c r="A88" s="33">
        <v>58</v>
      </c>
      <c r="B88" s="64"/>
      <c r="C88" s="453"/>
      <c r="D88" s="453"/>
      <c r="E88" s="454"/>
      <c r="F88" s="454"/>
      <c r="G88" s="455"/>
      <c r="H88" s="455"/>
      <c r="I88" s="455"/>
      <c r="J88" s="456"/>
      <c r="K88" s="65" t="str">
        <f t="shared" si="0"/>
        <v/>
      </c>
      <c r="L88" s="66" t="str">
        <f t="shared" si="1"/>
        <v/>
      </c>
      <c r="M88" s="39" t="str">
        <f t="shared" si="6"/>
        <v/>
      </c>
      <c r="N88" s="39" t="str">
        <f t="shared" si="7"/>
        <v/>
      </c>
      <c r="O88" s="39"/>
      <c r="P88" s="39"/>
      <c r="Q88" s="39"/>
      <c r="R88" s="39"/>
      <c r="S88" s="39"/>
      <c r="T88" s="39"/>
      <c r="U88" s="39">
        <f t="shared" si="8"/>
        <v>0</v>
      </c>
      <c r="V88" s="39" t="str">
        <f t="shared" si="2"/>
        <v/>
      </c>
      <c r="W88" s="39">
        <f t="shared" si="9"/>
        <v>1</v>
      </c>
      <c r="X88" s="39" t="str">
        <f t="shared" si="10"/>
        <v/>
      </c>
      <c r="Y88" s="33" t="str">
        <f t="shared" si="3"/>
        <v/>
      </c>
      <c r="Z88" s="33" t="str">
        <f t="shared" si="4"/>
        <v/>
      </c>
      <c r="AA88" s="33" t="e">
        <f t="shared" si="5"/>
        <v>#VALUE!</v>
      </c>
      <c r="AB88" s="33" t="str">
        <f>IFERROR(VLOOKUP($AA88,分類!C:E,3,FALSE),"")</f>
        <v/>
      </c>
    </row>
    <row r="89" spans="1:28" x14ac:dyDescent="0.15">
      <c r="A89" s="33">
        <v>59</v>
      </c>
      <c r="B89" s="64"/>
      <c r="C89" s="453"/>
      <c r="D89" s="453"/>
      <c r="E89" s="454"/>
      <c r="F89" s="454"/>
      <c r="G89" s="455"/>
      <c r="H89" s="455"/>
      <c r="I89" s="455"/>
      <c r="J89" s="456"/>
      <c r="K89" s="65" t="str">
        <f t="shared" si="0"/>
        <v/>
      </c>
      <c r="L89" s="66" t="str">
        <f t="shared" si="1"/>
        <v/>
      </c>
      <c r="M89" s="39" t="str">
        <f t="shared" si="6"/>
        <v/>
      </c>
      <c r="N89" s="39" t="str">
        <f t="shared" si="7"/>
        <v/>
      </c>
      <c r="O89" s="39"/>
      <c r="P89" s="39"/>
      <c r="Q89" s="39"/>
      <c r="R89" s="39"/>
      <c r="S89" s="39"/>
      <c r="T89" s="39"/>
      <c r="U89" s="39">
        <f t="shared" si="8"/>
        <v>0</v>
      </c>
      <c r="V89" s="39" t="str">
        <f t="shared" si="2"/>
        <v/>
      </c>
      <c r="W89" s="39">
        <f t="shared" si="9"/>
        <v>1</v>
      </c>
      <c r="X89" s="39" t="str">
        <f t="shared" si="10"/>
        <v/>
      </c>
      <c r="Y89" s="33" t="str">
        <f t="shared" si="3"/>
        <v/>
      </c>
      <c r="Z89" s="33" t="str">
        <f t="shared" si="4"/>
        <v/>
      </c>
      <c r="AA89" s="33" t="e">
        <f t="shared" si="5"/>
        <v>#VALUE!</v>
      </c>
      <c r="AB89" s="33" t="str">
        <f>IFERROR(VLOOKUP($AA89,分類!C:E,3,FALSE),"")</f>
        <v/>
      </c>
    </row>
    <row r="90" spans="1:28" x14ac:dyDescent="0.15">
      <c r="A90" s="33">
        <v>60</v>
      </c>
      <c r="B90" s="64"/>
      <c r="C90" s="453"/>
      <c r="D90" s="453"/>
      <c r="E90" s="454"/>
      <c r="F90" s="454"/>
      <c r="G90" s="455"/>
      <c r="H90" s="455"/>
      <c r="I90" s="455"/>
      <c r="J90" s="456"/>
      <c r="K90" s="65" t="str">
        <f t="shared" si="0"/>
        <v/>
      </c>
      <c r="L90" s="66" t="str">
        <f t="shared" si="1"/>
        <v/>
      </c>
      <c r="M90" s="39" t="str">
        <f t="shared" si="6"/>
        <v/>
      </c>
      <c r="N90" s="39" t="str">
        <f t="shared" si="7"/>
        <v/>
      </c>
      <c r="O90" s="39"/>
      <c r="P90" s="39"/>
      <c r="Q90" s="39"/>
      <c r="R90" s="39"/>
      <c r="S90" s="39"/>
      <c r="T90" s="39"/>
      <c r="U90" s="39">
        <f t="shared" si="8"/>
        <v>0</v>
      </c>
      <c r="V90" s="39" t="str">
        <f t="shared" si="2"/>
        <v/>
      </c>
      <c r="W90" s="39">
        <f t="shared" si="9"/>
        <v>1</v>
      </c>
      <c r="X90" s="39" t="str">
        <f t="shared" si="10"/>
        <v/>
      </c>
      <c r="Y90" s="33" t="str">
        <f t="shared" si="3"/>
        <v/>
      </c>
      <c r="Z90" s="33" t="str">
        <f t="shared" si="4"/>
        <v/>
      </c>
      <c r="AA90" s="33" t="e">
        <f t="shared" si="5"/>
        <v>#VALUE!</v>
      </c>
      <c r="AB90" s="33" t="str">
        <f>IFERROR(VLOOKUP($AA90,分類!C:E,3,FALSE),"")</f>
        <v/>
      </c>
    </row>
    <row r="91" spans="1:28" x14ac:dyDescent="0.15">
      <c r="A91" s="33">
        <v>61</v>
      </c>
      <c r="B91" s="64"/>
      <c r="C91" s="453"/>
      <c r="D91" s="453"/>
      <c r="E91" s="454"/>
      <c r="F91" s="454"/>
      <c r="G91" s="455"/>
      <c r="H91" s="455"/>
      <c r="I91" s="455"/>
      <c r="J91" s="456"/>
      <c r="K91" s="65" t="str">
        <f t="shared" si="0"/>
        <v/>
      </c>
      <c r="L91" s="66" t="str">
        <f t="shared" si="1"/>
        <v/>
      </c>
      <c r="M91" s="39" t="str">
        <f t="shared" si="6"/>
        <v/>
      </c>
      <c r="N91" s="39" t="str">
        <f t="shared" si="7"/>
        <v/>
      </c>
      <c r="O91" s="39"/>
      <c r="P91" s="39"/>
      <c r="Q91" s="39"/>
      <c r="R91" s="39"/>
      <c r="S91" s="39"/>
      <c r="T91" s="39"/>
      <c r="U91" s="39">
        <f t="shared" si="8"/>
        <v>0</v>
      </c>
      <c r="V91" s="39" t="str">
        <f t="shared" si="2"/>
        <v/>
      </c>
      <c r="W91" s="39">
        <f t="shared" si="9"/>
        <v>1</v>
      </c>
      <c r="X91" s="39" t="str">
        <f t="shared" si="10"/>
        <v/>
      </c>
      <c r="Y91" s="33" t="str">
        <f t="shared" si="3"/>
        <v/>
      </c>
      <c r="Z91" s="33" t="str">
        <f t="shared" si="4"/>
        <v/>
      </c>
      <c r="AA91" s="33" t="e">
        <f t="shared" si="5"/>
        <v>#VALUE!</v>
      </c>
      <c r="AB91" s="33" t="str">
        <f>IFERROR(VLOOKUP($AA91,分類!C:E,3,FALSE),"")</f>
        <v/>
      </c>
    </row>
    <row r="92" spans="1:28" x14ac:dyDescent="0.15">
      <c r="A92" s="33">
        <v>62</v>
      </c>
      <c r="B92" s="64"/>
      <c r="C92" s="453"/>
      <c r="D92" s="453"/>
      <c r="E92" s="454"/>
      <c r="F92" s="454"/>
      <c r="G92" s="455"/>
      <c r="H92" s="455"/>
      <c r="I92" s="455"/>
      <c r="J92" s="456"/>
      <c r="K92" s="65" t="str">
        <f t="shared" si="0"/>
        <v/>
      </c>
      <c r="L92" s="66" t="str">
        <f t="shared" si="1"/>
        <v/>
      </c>
      <c r="M92" s="39" t="str">
        <f t="shared" si="6"/>
        <v/>
      </c>
      <c r="N92" s="39" t="str">
        <f t="shared" si="7"/>
        <v/>
      </c>
      <c r="O92" s="39"/>
      <c r="P92" s="39"/>
      <c r="Q92" s="39"/>
      <c r="R92" s="39"/>
      <c r="S92" s="39"/>
      <c r="T92" s="39"/>
      <c r="U92" s="39">
        <f t="shared" si="8"/>
        <v>0</v>
      </c>
      <c r="V92" s="39" t="str">
        <f t="shared" si="2"/>
        <v/>
      </c>
      <c r="W92" s="39">
        <f t="shared" si="9"/>
        <v>1</v>
      </c>
      <c r="X92" s="39" t="str">
        <f t="shared" si="10"/>
        <v/>
      </c>
      <c r="Y92" s="33" t="str">
        <f t="shared" si="3"/>
        <v/>
      </c>
      <c r="Z92" s="33" t="str">
        <f t="shared" si="4"/>
        <v/>
      </c>
      <c r="AA92" s="33" t="e">
        <f t="shared" si="5"/>
        <v>#VALUE!</v>
      </c>
      <c r="AB92" s="33" t="str">
        <f>IFERROR(VLOOKUP($AA92,分類!C:E,3,FALSE),"")</f>
        <v/>
      </c>
    </row>
    <row r="93" spans="1:28" x14ac:dyDescent="0.15">
      <c r="A93" s="33">
        <v>63</v>
      </c>
      <c r="B93" s="64"/>
      <c r="C93" s="453"/>
      <c r="D93" s="453"/>
      <c r="E93" s="454"/>
      <c r="F93" s="454"/>
      <c r="G93" s="455"/>
      <c r="H93" s="455"/>
      <c r="I93" s="455"/>
      <c r="J93" s="456"/>
      <c r="K93" s="65" t="str">
        <f t="shared" si="0"/>
        <v/>
      </c>
      <c r="L93" s="66" t="str">
        <f t="shared" si="1"/>
        <v/>
      </c>
      <c r="M93" s="39" t="str">
        <f t="shared" si="6"/>
        <v/>
      </c>
      <c r="N93" s="39" t="str">
        <f t="shared" si="7"/>
        <v/>
      </c>
      <c r="O93" s="39"/>
      <c r="P93" s="39"/>
      <c r="Q93" s="39"/>
      <c r="R93" s="39"/>
      <c r="S93" s="39"/>
      <c r="T93" s="39"/>
      <c r="U93" s="39">
        <f t="shared" si="8"/>
        <v>0</v>
      </c>
      <c r="V93" s="39" t="str">
        <f t="shared" si="2"/>
        <v/>
      </c>
      <c r="W93" s="39">
        <f t="shared" si="9"/>
        <v>1</v>
      </c>
      <c r="X93" s="39" t="str">
        <f t="shared" si="10"/>
        <v/>
      </c>
      <c r="Y93" s="33" t="str">
        <f t="shared" si="3"/>
        <v/>
      </c>
      <c r="Z93" s="33" t="str">
        <f t="shared" si="4"/>
        <v/>
      </c>
      <c r="AA93" s="33" t="e">
        <f t="shared" si="5"/>
        <v>#VALUE!</v>
      </c>
      <c r="AB93" s="33" t="str">
        <f>IFERROR(VLOOKUP($AA93,分類!C:E,3,FALSE),"")</f>
        <v/>
      </c>
    </row>
    <row r="94" spans="1:28" x14ac:dyDescent="0.15">
      <c r="A94" s="33">
        <v>64</v>
      </c>
      <c r="B94" s="64"/>
      <c r="C94" s="453"/>
      <c r="D94" s="453"/>
      <c r="E94" s="454"/>
      <c r="F94" s="454"/>
      <c r="G94" s="455"/>
      <c r="H94" s="455"/>
      <c r="I94" s="455"/>
      <c r="J94" s="456"/>
      <c r="K94" s="65" t="str">
        <f t="shared" si="0"/>
        <v/>
      </c>
      <c r="L94" s="66" t="str">
        <f t="shared" si="1"/>
        <v/>
      </c>
      <c r="M94" s="39" t="str">
        <f t="shared" si="6"/>
        <v/>
      </c>
      <c r="N94" s="39" t="str">
        <f t="shared" si="7"/>
        <v/>
      </c>
      <c r="O94" s="39"/>
      <c r="P94" s="39"/>
      <c r="Q94" s="39"/>
      <c r="R94" s="39"/>
      <c r="S94" s="39"/>
      <c r="T94" s="39"/>
      <c r="U94" s="39">
        <f t="shared" si="8"/>
        <v>0</v>
      </c>
      <c r="V94" s="39" t="str">
        <f t="shared" si="2"/>
        <v/>
      </c>
      <c r="W94" s="39">
        <f t="shared" si="9"/>
        <v>1</v>
      </c>
      <c r="X94" s="39" t="str">
        <f t="shared" si="10"/>
        <v/>
      </c>
      <c r="Y94" s="33" t="str">
        <f t="shared" si="3"/>
        <v/>
      </c>
      <c r="Z94" s="33" t="str">
        <f t="shared" si="4"/>
        <v/>
      </c>
      <c r="AA94" s="33" t="e">
        <f t="shared" si="5"/>
        <v>#VALUE!</v>
      </c>
      <c r="AB94" s="33" t="str">
        <f>IFERROR(VLOOKUP($AA94,分類!C:E,3,FALSE),"")</f>
        <v/>
      </c>
    </row>
    <row r="95" spans="1:28" x14ac:dyDescent="0.15">
      <c r="A95" s="33">
        <v>65</v>
      </c>
      <c r="B95" s="64"/>
      <c r="C95" s="453"/>
      <c r="D95" s="453"/>
      <c r="E95" s="454"/>
      <c r="F95" s="454"/>
      <c r="G95" s="455"/>
      <c r="H95" s="455"/>
      <c r="I95" s="455"/>
      <c r="J95" s="456"/>
      <c r="K95" s="65" t="str">
        <f t="shared" ref="K95:K130" si="11">IF(U95=0,"",CHOOSE(U95,"重複","空白行","②再選択","③再選択"))</f>
        <v/>
      </c>
      <c r="L95" s="66" t="str">
        <f t="shared" ref="L95:L126" si="12">M95&amp;N95</f>
        <v/>
      </c>
      <c r="M95" s="39" t="str">
        <f t="shared" si="6"/>
        <v/>
      </c>
      <c r="N95" s="39" t="str">
        <f t="shared" si="7"/>
        <v/>
      </c>
      <c r="O95" s="39"/>
      <c r="P95" s="39"/>
      <c r="Q95" s="39"/>
      <c r="R95" s="39"/>
      <c r="S95" s="39"/>
      <c r="T95" s="39"/>
      <c r="U95" s="39">
        <f t="shared" si="8"/>
        <v>0</v>
      </c>
      <c r="V95" s="39" t="str">
        <f t="shared" ref="V95:V130" si="13">IF(AND(B95&lt;&gt;"",C95&lt;&gt;"",E95&lt;&gt;""),1,"")</f>
        <v/>
      </c>
      <c r="W95" s="39">
        <f t="shared" si="9"/>
        <v>1</v>
      </c>
      <c r="X95" s="39" t="str">
        <f t="shared" si="10"/>
        <v/>
      </c>
      <c r="Y95" s="33" t="str">
        <f t="shared" ref="Y95:Y130" si="14">IF(B95="物品",IF(AND(AA95&gt;=6500,AA95&lt;=9099),"",3),IF(B95="役務等",IF(AND(AA95&gt;=17701,AA95&lt;=21099),"",3),""))</f>
        <v/>
      </c>
      <c r="Z95" s="33" t="str">
        <f t="shared" ref="Z95:Z130" si="15">IF(E95=AB95,"",4)</f>
        <v/>
      </c>
      <c r="AA95" s="33" t="e">
        <f t="shared" ref="AA95:AA130" si="16">CODE(M95)*100+VALUE(N95)</f>
        <v>#VALUE!</v>
      </c>
      <c r="AB95" s="33" t="str">
        <f>IFERROR(VLOOKUP($AA95,分類!C:E,3,FALSE),"")</f>
        <v/>
      </c>
    </row>
    <row r="96" spans="1:28" x14ac:dyDescent="0.15">
      <c r="A96" s="33">
        <v>66</v>
      </c>
      <c r="B96" s="64"/>
      <c r="C96" s="453"/>
      <c r="D96" s="453"/>
      <c r="E96" s="454"/>
      <c r="F96" s="454"/>
      <c r="G96" s="455"/>
      <c r="H96" s="455"/>
      <c r="I96" s="455"/>
      <c r="J96" s="456"/>
      <c r="K96" s="65" t="str">
        <f t="shared" si="11"/>
        <v/>
      </c>
      <c r="L96" s="66" t="str">
        <f t="shared" si="12"/>
        <v/>
      </c>
      <c r="M96" s="39" t="str">
        <f t="shared" ref="M96:M130" si="17">IF(C96="","",LEFT(C96,1))</f>
        <v/>
      </c>
      <c r="N96" s="39" t="str">
        <f t="shared" ref="N96:N130" si="18">IF(E96="","",LEFT(E96,2))</f>
        <v/>
      </c>
      <c r="O96" s="39"/>
      <c r="P96" s="39"/>
      <c r="Q96" s="39"/>
      <c r="R96" s="39"/>
      <c r="S96" s="39"/>
      <c r="T96" s="39"/>
      <c r="U96" s="39">
        <f t="shared" ref="U96:U130" si="19">IF(V96=1,MAX(W96:Z96),0)</f>
        <v>0</v>
      </c>
      <c r="V96" s="39" t="str">
        <f t="shared" si="13"/>
        <v/>
      </c>
      <c r="W96" s="39">
        <f t="shared" si="9"/>
        <v>1</v>
      </c>
      <c r="X96" s="39" t="str">
        <f t="shared" si="10"/>
        <v/>
      </c>
      <c r="Y96" s="33" t="str">
        <f t="shared" si="14"/>
        <v/>
      </c>
      <c r="Z96" s="33" t="str">
        <f t="shared" si="15"/>
        <v/>
      </c>
      <c r="AA96" s="33" t="e">
        <f t="shared" si="16"/>
        <v>#VALUE!</v>
      </c>
      <c r="AB96" s="33" t="str">
        <f>IFERROR(VLOOKUP($AA96,分類!C:E,3,FALSE),"")</f>
        <v/>
      </c>
    </row>
    <row r="97" spans="1:28" x14ac:dyDescent="0.15">
      <c r="A97" s="33">
        <v>67</v>
      </c>
      <c r="B97" s="64"/>
      <c r="C97" s="453"/>
      <c r="D97" s="453"/>
      <c r="E97" s="454"/>
      <c r="F97" s="454"/>
      <c r="G97" s="455"/>
      <c r="H97" s="455"/>
      <c r="I97" s="455"/>
      <c r="J97" s="456"/>
      <c r="K97" s="65" t="str">
        <f t="shared" si="11"/>
        <v/>
      </c>
      <c r="L97" s="66" t="str">
        <f t="shared" si="12"/>
        <v/>
      </c>
      <c r="M97" s="39" t="str">
        <f t="shared" si="17"/>
        <v/>
      </c>
      <c r="N97" s="39" t="str">
        <f t="shared" si="18"/>
        <v/>
      </c>
      <c r="O97" s="39"/>
      <c r="P97" s="39"/>
      <c r="Q97" s="39"/>
      <c r="R97" s="39"/>
      <c r="S97" s="39"/>
      <c r="T97" s="39"/>
      <c r="U97" s="39">
        <f t="shared" si="19"/>
        <v>0</v>
      </c>
      <c r="V97" s="39" t="str">
        <f t="shared" si="13"/>
        <v/>
      </c>
      <c r="W97" s="39">
        <f t="shared" ref="W97:W130" si="20">IF(COUNTIF($L$31:$L$130,$L97)&gt;1,1,"")</f>
        <v>1</v>
      </c>
      <c r="X97" s="39" t="str">
        <f t="shared" ref="X97:X130" si="21">IF(AND($C97&lt;&gt;"",$C96=""),2,"")</f>
        <v/>
      </c>
      <c r="Y97" s="33" t="str">
        <f t="shared" si="14"/>
        <v/>
      </c>
      <c r="Z97" s="33" t="str">
        <f t="shared" si="15"/>
        <v/>
      </c>
      <c r="AA97" s="33" t="e">
        <f t="shared" si="16"/>
        <v>#VALUE!</v>
      </c>
      <c r="AB97" s="33" t="str">
        <f>IFERROR(VLOOKUP($AA97,分類!C:E,3,FALSE),"")</f>
        <v/>
      </c>
    </row>
    <row r="98" spans="1:28" x14ac:dyDescent="0.15">
      <c r="A98" s="33">
        <v>68</v>
      </c>
      <c r="B98" s="64"/>
      <c r="C98" s="453"/>
      <c r="D98" s="453"/>
      <c r="E98" s="454"/>
      <c r="F98" s="454"/>
      <c r="G98" s="455"/>
      <c r="H98" s="455"/>
      <c r="I98" s="455"/>
      <c r="J98" s="456"/>
      <c r="K98" s="65" t="str">
        <f t="shared" si="11"/>
        <v/>
      </c>
      <c r="L98" s="66" t="str">
        <f t="shared" si="12"/>
        <v/>
      </c>
      <c r="M98" s="39" t="str">
        <f t="shared" si="17"/>
        <v/>
      </c>
      <c r="N98" s="39" t="str">
        <f t="shared" si="18"/>
        <v/>
      </c>
      <c r="O98" s="39"/>
      <c r="P98" s="39"/>
      <c r="Q98" s="39"/>
      <c r="R98" s="39"/>
      <c r="S98" s="39"/>
      <c r="T98" s="39"/>
      <c r="U98" s="39">
        <f t="shared" si="19"/>
        <v>0</v>
      </c>
      <c r="V98" s="39" t="str">
        <f t="shared" si="13"/>
        <v/>
      </c>
      <c r="W98" s="39">
        <f t="shared" si="20"/>
        <v>1</v>
      </c>
      <c r="X98" s="39" t="str">
        <f t="shared" si="21"/>
        <v/>
      </c>
      <c r="Y98" s="33" t="str">
        <f t="shared" si="14"/>
        <v/>
      </c>
      <c r="Z98" s="33" t="str">
        <f t="shared" si="15"/>
        <v/>
      </c>
      <c r="AA98" s="33" t="e">
        <f t="shared" si="16"/>
        <v>#VALUE!</v>
      </c>
      <c r="AB98" s="33" t="str">
        <f>IFERROR(VLOOKUP($AA98,分類!C:E,3,FALSE),"")</f>
        <v/>
      </c>
    </row>
    <row r="99" spans="1:28" x14ac:dyDescent="0.15">
      <c r="A99" s="33">
        <v>69</v>
      </c>
      <c r="B99" s="64"/>
      <c r="C99" s="453"/>
      <c r="D99" s="453"/>
      <c r="E99" s="454"/>
      <c r="F99" s="454"/>
      <c r="G99" s="455"/>
      <c r="H99" s="455"/>
      <c r="I99" s="455"/>
      <c r="J99" s="456"/>
      <c r="K99" s="65" t="str">
        <f t="shared" si="11"/>
        <v/>
      </c>
      <c r="L99" s="66" t="str">
        <f t="shared" si="12"/>
        <v/>
      </c>
      <c r="M99" s="39" t="str">
        <f t="shared" si="17"/>
        <v/>
      </c>
      <c r="N99" s="39" t="str">
        <f t="shared" si="18"/>
        <v/>
      </c>
      <c r="O99" s="39"/>
      <c r="P99" s="39"/>
      <c r="Q99" s="39"/>
      <c r="R99" s="39"/>
      <c r="S99" s="39"/>
      <c r="T99" s="39"/>
      <c r="U99" s="39">
        <f t="shared" si="19"/>
        <v>0</v>
      </c>
      <c r="V99" s="39" t="str">
        <f t="shared" si="13"/>
        <v/>
      </c>
      <c r="W99" s="39">
        <f t="shared" si="20"/>
        <v>1</v>
      </c>
      <c r="X99" s="39" t="str">
        <f t="shared" si="21"/>
        <v/>
      </c>
      <c r="Y99" s="33" t="str">
        <f t="shared" si="14"/>
        <v/>
      </c>
      <c r="Z99" s="33" t="str">
        <f t="shared" si="15"/>
        <v/>
      </c>
      <c r="AA99" s="33" t="e">
        <f t="shared" si="16"/>
        <v>#VALUE!</v>
      </c>
      <c r="AB99" s="33" t="str">
        <f>IFERROR(VLOOKUP($AA99,分類!C:E,3,FALSE),"")</f>
        <v/>
      </c>
    </row>
    <row r="100" spans="1:28" x14ac:dyDescent="0.15">
      <c r="A100" s="33">
        <v>70</v>
      </c>
      <c r="B100" s="64"/>
      <c r="C100" s="453"/>
      <c r="D100" s="453"/>
      <c r="E100" s="454"/>
      <c r="F100" s="454"/>
      <c r="G100" s="455"/>
      <c r="H100" s="455"/>
      <c r="I100" s="455"/>
      <c r="J100" s="456"/>
      <c r="K100" s="65" t="str">
        <f t="shared" si="11"/>
        <v/>
      </c>
      <c r="L100" s="66" t="str">
        <f t="shared" si="12"/>
        <v/>
      </c>
      <c r="M100" s="39" t="str">
        <f t="shared" si="17"/>
        <v/>
      </c>
      <c r="N100" s="39" t="str">
        <f t="shared" si="18"/>
        <v/>
      </c>
      <c r="O100" s="39"/>
      <c r="P100" s="39"/>
      <c r="Q100" s="39"/>
      <c r="R100" s="39"/>
      <c r="S100" s="39"/>
      <c r="T100" s="39"/>
      <c r="U100" s="39">
        <f t="shared" si="19"/>
        <v>0</v>
      </c>
      <c r="V100" s="39" t="str">
        <f t="shared" si="13"/>
        <v/>
      </c>
      <c r="W100" s="39">
        <f t="shared" si="20"/>
        <v>1</v>
      </c>
      <c r="X100" s="39" t="str">
        <f t="shared" si="21"/>
        <v/>
      </c>
      <c r="Y100" s="33" t="str">
        <f t="shared" si="14"/>
        <v/>
      </c>
      <c r="Z100" s="33" t="str">
        <f t="shared" si="15"/>
        <v/>
      </c>
      <c r="AA100" s="33" t="e">
        <f t="shared" si="16"/>
        <v>#VALUE!</v>
      </c>
      <c r="AB100" s="33" t="str">
        <f>IFERROR(VLOOKUP($AA100,分類!C:E,3,FALSE),"")</f>
        <v/>
      </c>
    </row>
    <row r="101" spans="1:28" x14ac:dyDescent="0.15">
      <c r="A101" s="33">
        <v>71</v>
      </c>
      <c r="B101" s="64"/>
      <c r="C101" s="453"/>
      <c r="D101" s="453"/>
      <c r="E101" s="454"/>
      <c r="F101" s="454"/>
      <c r="G101" s="455"/>
      <c r="H101" s="455"/>
      <c r="I101" s="455"/>
      <c r="J101" s="456"/>
      <c r="K101" s="65" t="str">
        <f t="shared" si="11"/>
        <v/>
      </c>
      <c r="L101" s="66" t="str">
        <f t="shared" si="12"/>
        <v/>
      </c>
      <c r="M101" s="39" t="str">
        <f t="shared" si="17"/>
        <v/>
      </c>
      <c r="N101" s="39" t="str">
        <f t="shared" si="18"/>
        <v/>
      </c>
      <c r="O101" s="39"/>
      <c r="P101" s="39"/>
      <c r="Q101" s="39"/>
      <c r="R101" s="39"/>
      <c r="S101" s="39"/>
      <c r="T101" s="39"/>
      <c r="U101" s="39">
        <f t="shared" si="19"/>
        <v>0</v>
      </c>
      <c r="V101" s="39" t="str">
        <f t="shared" si="13"/>
        <v/>
      </c>
      <c r="W101" s="39">
        <f t="shared" si="20"/>
        <v>1</v>
      </c>
      <c r="X101" s="39" t="str">
        <f t="shared" si="21"/>
        <v/>
      </c>
      <c r="Y101" s="33" t="str">
        <f t="shared" si="14"/>
        <v/>
      </c>
      <c r="Z101" s="33" t="str">
        <f t="shared" si="15"/>
        <v/>
      </c>
      <c r="AA101" s="33" t="e">
        <f t="shared" si="16"/>
        <v>#VALUE!</v>
      </c>
      <c r="AB101" s="33" t="str">
        <f>IFERROR(VLOOKUP($AA101,分類!C:E,3,FALSE),"")</f>
        <v/>
      </c>
    </row>
    <row r="102" spans="1:28" x14ac:dyDescent="0.15">
      <c r="A102" s="33">
        <v>72</v>
      </c>
      <c r="B102" s="64"/>
      <c r="C102" s="453"/>
      <c r="D102" s="453"/>
      <c r="E102" s="454"/>
      <c r="F102" s="454"/>
      <c r="G102" s="455"/>
      <c r="H102" s="455"/>
      <c r="I102" s="455"/>
      <c r="J102" s="456"/>
      <c r="K102" s="65" t="str">
        <f t="shared" si="11"/>
        <v/>
      </c>
      <c r="L102" s="66" t="str">
        <f t="shared" si="12"/>
        <v/>
      </c>
      <c r="M102" s="39" t="str">
        <f t="shared" si="17"/>
        <v/>
      </c>
      <c r="N102" s="39" t="str">
        <f t="shared" si="18"/>
        <v/>
      </c>
      <c r="O102" s="39"/>
      <c r="P102" s="39"/>
      <c r="Q102" s="39"/>
      <c r="R102" s="39"/>
      <c r="S102" s="39"/>
      <c r="T102" s="39"/>
      <c r="U102" s="39">
        <f t="shared" si="19"/>
        <v>0</v>
      </c>
      <c r="V102" s="39" t="str">
        <f t="shared" si="13"/>
        <v/>
      </c>
      <c r="W102" s="39">
        <f t="shared" si="20"/>
        <v>1</v>
      </c>
      <c r="X102" s="39" t="str">
        <f t="shared" si="21"/>
        <v/>
      </c>
      <c r="Y102" s="33" t="str">
        <f t="shared" si="14"/>
        <v/>
      </c>
      <c r="Z102" s="33" t="str">
        <f t="shared" si="15"/>
        <v/>
      </c>
      <c r="AA102" s="33" t="e">
        <f t="shared" si="16"/>
        <v>#VALUE!</v>
      </c>
      <c r="AB102" s="33" t="str">
        <f>IFERROR(VLOOKUP($AA102,分類!C:E,3,FALSE),"")</f>
        <v/>
      </c>
    </row>
    <row r="103" spans="1:28" x14ac:dyDescent="0.15">
      <c r="A103" s="33">
        <v>73</v>
      </c>
      <c r="B103" s="64"/>
      <c r="C103" s="453"/>
      <c r="D103" s="453"/>
      <c r="E103" s="454"/>
      <c r="F103" s="454"/>
      <c r="G103" s="455"/>
      <c r="H103" s="455"/>
      <c r="I103" s="455"/>
      <c r="J103" s="456"/>
      <c r="K103" s="65" t="str">
        <f t="shared" si="11"/>
        <v/>
      </c>
      <c r="L103" s="66" t="str">
        <f t="shared" si="12"/>
        <v/>
      </c>
      <c r="M103" s="39" t="str">
        <f t="shared" si="17"/>
        <v/>
      </c>
      <c r="N103" s="39" t="str">
        <f t="shared" si="18"/>
        <v/>
      </c>
      <c r="O103" s="39"/>
      <c r="P103" s="39"/>
      <c r="Q103" s="39"/>
      <c r="R103" s="39"/>
      <c r="S103" s="39"/>
      <c r="T103" s="39"/>
      <c r="U103" s="39">
        <f t="shared" si="19"/>
        <v>0</v>
      </c>
      <c r="V103" s="39" t="str">
        <f t="shared" si="13"/>
        <v/>
      </c>
      <c r="W103" s="39">
        <f t="shared" si="20"/>
        <v>1</v>
      </c>
      <c r="X103" s="39" t="str">
        <f t="shared" si="21"/>
        <v/>
      </c>
      <c r="Y103" s="33" t="str">
        <f t="shared" si="14"/>
        <v/>
      </c>
      <c r="Z103" s="33" t="str">
        <f t="shared" si="15"/>
        <v/>
      </c>
      <c r="AA103" s="33" t="e">
        <f t="shared" si="16"/>
        <v>#VALUE!</v>
      </c>
      <c r="AB103" s="33" t="str">
        <f>IFERROR(VLOOKUP($AA103,分類!C:E,3,FALSE),"")</f>
        <v/>
      </c>
    </row>
    <row r="104" spans="1:28" x14ac:dyDescent="0.15">
      <c r="A104" s="33">
        <v>74</v>
      </c>
      <c r="B104" s="64"/>
      <c r="C104" s="453"/>
      <c r="D104" s="453"/>
      <c r="E104" s="454"/>
      <c r="F104" s="454"/>
      <c r="G104" s="455"/>
      <c r="H104" s="455"/>
      <c r="I104" s="455"/>
      <c r="J104" s="456"/>
      <c r="K104" s="65" t="str">
        <f t="shared" si="11"/>
        <v/>
      </c>
      <c r="L104" s="66" t="str">
        <f t="shared" si="12"/>
        <v/>
      </c>
      <c r="M104" s="39" t="str">
        <f t="shared" si="17"/>
        <v/>
      </c>
      <c r="N104" s="39" t="str">
        <f t="shared" si="18"/>
        <v/>
      </c>
      <c r="O104" s="39"/>
      <c r="P104" s="39"/>
      <c r="Q104" s="39"/>
      <c r="R104" s="39"/>
      <c r="S104" s="39"/>
      <c r="T104" s="39"/>
      <c r="U104" s="39">
        <f t="shared" si="19"/>
        <v>0</v>
      </c>
      <c r="V104" s="39" t="str">
        <f t="shared" si="13"/>
        <v/>
      </c>
      <c r="W104" s="39">
        <f t="shared" si="20"/>
        <v>1</v>
      </c>
      <c r="X104" s="39" t="str">
        <f t="shared" si="21"/>
        <v/>
      </c>
      <c r="Y104" s="33" t="str">
        <f t="shared" si="14"/>
        <v/>
      </c>
      <c r="Z104" s="33" t="str">
        <f t="shared" si="15"/>
        <v/>
      </c>
      <c r="AA104" s="33" t="e">
        <f t="shared" si="16"/>
        <v>#VALUE!</v>
      </c>
      <c r="AB104" s="33" t="str">
        <f>IFERROR(VLOOKUP($AA104,分類!C:E,3,FALSE),"")</f>
        <v/>
      </c>
    </row>
    <row r="105" spans="1:28" x14ac:dyDescent="0.15">
      <c r="A105" s="33">
        <v>75</v>
      </c>
      <c r="B105" s="64"/>
      <c r="C105" s="453"/>
      <c r="D105" s="453"/>
      <c r="E105" s="454"/>
      <c r="F105" s="454"/>
      <c r="G105" s="455"/>
      <c r="H105" s="455"/>
      <c r="I105" s="455"/>
      <c r="J105" s="456"/>
      <c r="K105" s="65" t="str">
        <f t="shared" si="11"/>
        <v/>
      </c>
      <c r="L105" s="66" t="str">
        <f t="shared" si="12"/>
        <v/>
      </c>
      <c r="M105" s="39" t="str">
        <f t="shared" si="17"/>
        <v/>
      </c>
      <c r="N105" s="39" t="str">
        <f t="shared" si="18"/>
        <v/>
      </c>
      <c r="O105" s="39"/>
      <c r="P105" s="39"/>
      <c r="Q105" s="39"/>
      <c r="R105" s="39"/>
      <c r="S105" s="39"/>
      <c r="T105" s="39"/>
      <c r="U105" s="39">
        <f t="shared" si="19"/>
        <v>0</v>
      </c>
      <c r="V105" s="39" t="str">
        <f t="shared" si="13"/>
        <v/>
      </c>
      <c r="W105" s="39">
        <f t="shared" si="20"/>
        <v>1</v>
      </c>
      <c r="X105" s="39" t="str">
        <f t="shared" si="21"/>
        <v/>
      </c>
      <c r="Y105" s="33" t="str">
        <f t="shared" si="14"/>
        <v/>
      </c>
      <c r="Z105" s="33" t="str">
        <f t="shared" si="15"/>
        <v/>
      </c>
      <c r="AA105" s="33" t="e">
        <f t="shared" si="16"/>
        <v>#VALUE!</v>
      </c>
      <c r="AB105" s="33" t="str">
        <f>IFERROR(VLOOKUP($AA105,分類!C:E,3,FALSE),"")</f>
        <v/>
      </c>
    </row>
    <row r="106" spans="1:28" x14ac:dyDescent="0.15">
      <c r="A106" s="33">
        <v>76</v>
      </c>
      <c r="B106" s="64"/>
      <c r="C106" s="453"/>
      <c r="D106" s="453"/>
      <c r="E106" s="454"/>
      <c r="F106" s="454"/>
      <c r="G106" s="455"/>
      <c r="H106" s="455"/>
      <c r="I106" s="455"/>
      <c r="J106" s="456"/>
      <c r="K106" s="65" t="str">
        <f t="shared" si="11"/>
        <v/>
      </c>
      <c r="L106" s="66" t="str">
        <f t="shared" si="12"/>
        <v/>
      </c>
      <c r="M106" s="39" t="str">
        <f t="shared" si="17"/>
        <v/>
      </c>
      <c r="N106" s="39" t="str">
        <f t="shared" si="18"/>
        <v/>
      </c>
      <c r="O106" s="39"/>
      <c r="P106" s="39"/>
      <c r="Q106" s="39"/>
      <c r="R106" s="39"/>
      <c r="S106" s="39"/>
      <c r="T106" s="39"/>
      <c r="U106" s="39">
        <f t="shared" si="19"/>
        <v>0</v>
      </c>
      <c r="V106" s="39" t="str">
        <f t="shared" si="13"/>
        <v/>
      </c>
      <c r="W106" s="39">
        <f t="shared" si="20"/>
        <v>1</v>
      </c>
      <c r="X106" s="39" t="str">
        <f t="shared" si="21"/>
        <v/>
      </c>
      <c r="Y106" s="33" t="str">
        <f t="shared" si="14"/>
        <v/>
      </c>
      <c r="Z106" s="33" t="str">
        <f t="shared" si="15"/>
        <v/>
      </c>
      <c r="AA106" s="33" t="e">
        <f t="shared" si="16"/>
        <v>#VALUE!</v>
      </c>
      <c r="AB106" s="33" t="str">
        <f>IFERROR(VLOOKUP($AA106,分類!C:E,3,FALSE),"")</f>
        <v/>
      </c>
    </row>
    <row r="107" spans="1:28" x14ac:dyDescent="0.15">
      <c r="A107" s="33">
        <v>77</v>
      </c>
      <c r="B107" s="64"/>
      <c r="C107" s="453"/>
      <c r="D107" s="453"/>
      <c r="E107" s="454"/>
      <c r="F107" s="454"/>
      <c r="G107" s="455"/>
      <c r="H107" s="455"/>
      <c r="I107" s="455"/>
      <c r="J107" s="456"/>
      <c r="K107" s="65" t="str">
        <f t="shared" si="11"/>
        <v/>
      </c>
      <c r="L107" s="66" t="str">
        <f t="shared" si="12"/>
        <v/>
      </c>
      <c r="M107" s="39" t="str">
        <f t="shared" si="17"/>
        <v/>
      </c>
      <c r="N107" s="39" t="str">
        <f t="shared" si="18"/>
        <v/>
      </c>
      <c r="O107" s="39"/>
      <c r="P107" s="39"/>
      <c r="Q107" s="39"/>
      <c r="R107" s="39"/>
      <c r="S107" s="39"/>
      <c r="T107" s="39"/>
      <c r="U107" s="39">
        <f t="shared" si="19"/>
        <v>0</v>
      </c>
      <c r="V107" s="39" t="str">
        <f t="shared" si="13"/>
        <v/>
      </c>
      <c r="W107" s="39">
        <f t="shared" si="20"/>
        <v>1</v>
      </c>
      <c r="X107" s="39" t="str">
        <f t="shared" si="21"/>
        <v/>
      </c>
      <c r="Y107" s="33" t="str">
        <f t="shared" si="14"/>
        <v/>
      </c>
      <c r="Z107" s="33" t="str">
        <f t="shared" si="15"/>
        <v/>
      </c>
      <c r="AA107" s="33" t="e">
        <f t="shared" si="16"/>
        <v>#VALUE!</v>
      </c>
      <c r="AB107" s="33" t="str">
        <f>IFERROR(VLOOKUP($AA107,分類!C:E,3,FALSE),"")</f>
        <v/>
      </c>
    </row>
    <row r="108" spans="1:28" x14ac:dyDescent="0.15">
      <c r="A108" s="33">
        <v>78</v>
      </c>
      <c r="B108" s="64"/>
      <c r="C108" s="453"/>
      <c r="D108" s="453"/>
      <c r="E108" s="454"/>
      <c r="F108" s="454"/>
      <c r="G108" s="455"/>
      <c r="H108" s="455"/>
      <c r="I108" s="455"/>
      <c r="J108" s="456"/>
      <c r="K108" s="65" t="str">
        <f t="shared" si="11"/>
        <v/>
      </c>
      <c r="L108" s="66" t="str">
        <f t="shared" si="12"/>
        <v/>
      </c>
      <c r="M108" s="39" t="str">
        <f t="shared" si="17"/>
        <v/>
      </c>
      <c r="N108" s="39" t="str">
        <f t="shared" si="18"/>
        <v/>
      </c>
      <c r="O108" s="39"/>
      <c r="P108" s="39"/>
      <c r="Q108" s="39"/>
      <c r="R108" s="39"/>
      <c r="S108" s="39"/>
      <c r="T108" s="39"/>
      <c r="U108" s="39">
        <f t="shared" si="19"/>
        <v>0</v>
      </c>
      <c r="V108" s="39" t="str">
        <f t="shared" si="13"/>
        <v/>
      </c>
      <c r="W108" s="39">
        <f t="shared" si="20"/>
        <v>1</v>
      </c>
      <c r="X108" s="39" t="str">
        <f t="shared" si="21"/>
        <v/>
      </c>
      <c r="Y108" s="33" t="str">
        <f t="shared" si="14"/>
        <v/>
      </c>
      <c r="Z108" s="33" t="str">
        <f t="shared" si="15"/>
        <v/>
      </c>
      <c r="AA108" s="33" t="e">
        <f t="shared" si="16"/>
        <v>#VALUE!</v>
      </c>
      <c r="AB108" s="33" t="str">
        <f>IFERROR(VLOOKUP($AA108,分類!C:E,3,FALSE),"")</f>
        <v/>
      </c>
    </row>
    <row r="109" spans="1:28" x14ac:dyDescent="0.15">
      <c r="A109" s="33">
        <v>79</v>
      </c>
      <c r="B109" s="64"/>
      <c r="C109" s="453"/>
      <c r="D109" s="453"/>
      <c r="E109" s="454"/>
      <c r="F109" s="454"/>
      <c r="G109" s="455"/>
      <c r="H109" s="455"/>
      <c r="I109" s="455"/>
      <c r="J109" s="456"/>
      <c r="K109" s="65" t="str">
        <f t="shared" si="11"/>
        <v/>
      </c>
      <c r="L109" s="66" t="str">
        <f t="shared" si="12"/>
        <v/>
      </c>
      <c r="M109" s="39" t="str">
        <f t="shared" si="17"/>
        <v/>
      </c>
      <c r="N109" s="39" t="str">
        <f t="shared" si="18"/>
        <v/>
      </c>
      <c r="O109" s="39"/>
      <c r="P109" s="39"/>
      <c r="Q109" s="39"/>
      <c r="R109" s="39"/>
      <c r="S109" s="39"/>
      <c r="T109" s="39"/>
      <c r="U109" s="39">
        <f t="shared" si="19"/>
        <v>0</v>
      </c>
      <c r="V109" s="39" t="str">
        <f t="shared" si="13"/>
        <v/>
      </c>
      <c r="W109" s="39">
        <f t="shared" si="20"/>
        <v>1</v>
      </c>
      <c r="X109" s="39" t="str">
        <f t="shared" si="21"/>
        <v/>
      </c>
      <c r="Y109" s="33" t="str">
        <f t="shared" si="14"/>
        <v/>
      </c>
      <c r="Z109" s="33" t="str">
        <f t="shared" si="15"/>
        <v/>
      </c>
      <c r="AA109" s="33" t="e">
        <f t="shared" si="16"/>
        <v>#VALUE!</v>
      </c>
      <c r="AB109" s="33" t="str">
        <f>IFERROR(VLOOKUP($AA109,分類!C:E,3,FALSE),"")</f>
        <v/>
      </c>
    </row>
    <row r="110" spans="1:28" x14ac:dyDescent="0.15">
      <c r="A110" s="33">
        <v>80</v>
      </c>
      <c r="B110" s="64"/>
      <c r="C110" s="453"/>
      <c r="D110" s="453"/>
      <c r="E110" s="454"/>
      <c r="F110" s="454"/>
      <c r="G110" s="455"/>
      <c r="H110" s="455"/>
      <c r="I110" s="455"/>
      <c r="J110" s="456"/>
      <c r="K110" s="65" t="str">
        <f t="shared" si="11"/>
        <v/>
      </c>
      <c r="L110" s="66" t="str">
        <f t="shared" si="12"/>
        <v/>
      </c>
      <c r="M110" s="39" t="str">
        <f t="shared" si="17"/>
        <v/>
      </c>
      <c r="N110" s="39" t="str">
        <f t="shared" si="18"/>
        <v/>
      </c>
      <c r="O110" s="39"/>
      <c r="P110" s="39"/>
      <c r="Q110" s="39"/>
      <c r="R110" s="39"/>
      <c r="S110" s="39"/>
      <c r="T110" s="39"/>
      <c r="U110" s="39">
        <f t="shared" si="19"/>
        <v>0</v>
      </c>
      <c r="V110" s="39" t="str">
        <f t="shared" si="13"/>
        <v/>
      </c>
      <c r="W110" s="39">
        <f t="shared" si="20"/>
        <v>1</v>
      </c>
      <c r="X110" s="39" t="str">
        <f t="shared" si="21"/>
        <v/>
      </c>
      <c r="Y110" s="33" t="str">
        <f t="shared" si="14"/>
        <v/>
      </c>
      <c r="Z110" s="33" t="str">
        <f t="shared" si="15"/>
        <v/>
      </c>
      <c r="AA110" s="33" t="e">
        <f t="shared" si="16"/>
        <v>#VALUE!</v>
      </c>
      <c r="AB110" s="33" t="str">
        <f>IFERROR(VLOOKUP($AA110,分類!C:E,3,FALSE),"")</f>
        <v/>
      </c>
    </row>
    <row r="111" spans="1:28" x14ac:dyDescent="0.15">
      <c r="A111" s="33">
        <v>81</v>
      </c>
      <c r="B111" s="64"/>
      <c r="C111" s="453"/>
      <c r="D111" s="453"/>
      <c r="E111" s="454"/>
      <c r="F111" s="454"/>
      <c r="G111" s="455"/>
      <c r="H111" s="455"/>
      <c r="I111" s="455"/>
      <c r="J111" s="456"/>
      <c r="K111" s="65" t="str">
        <f t="shared" si="11"/>
        <v/>
      </c>
      <c r="L111" s="66" t="str">
        <f t="shared" si="12"/>
        <v/>
      </c>
      <c r="M111" s="39" t="str">
        <f t="shared" si="17"/>
        <v/>
      </c>
      <c r="N111" s="39" t="str">
        <f t="shared" si="18"/>
        <v/>
      </c>
      <c r="O111" s="39"/>
      <c r="P111" s="39"/>
      <c r="Q111" s="39"/>
      <c r="R111" s="39"/>
      <c r="S111" s="39"/>
      <c r="T111" s="39"/>
      <c r="U111" s="39">
        <f t="shared" si="19"/>
        <v>0</v>
      </c>
      <c r="V111" s="39" t="str">
        <f t="shared" si="13"/>
        <v/>
      </c>
      <c r="W111" s="39">
        <f t="shared" si="20"/>
        <v>1</v>
      </c>
      <c r="X111" s="39" t="str">
        <f t="shared" si="21"/>
        <v/>
      </c>
      <c r="Y111" s="33" t="str">
        <f t="shared" si="14"/>
        <v/>
      </c>
      <c r="Z111" s="33" t="str">
        <f t="shared" si="15"/>
        <v/>
      </c>
      <c r="AA111" s="33" t="e">
        <f t="shared" si="16"/>
        <v>#VALUE!</v>
      </c>
      <c r="AB111" s="33" t="str">
        <f>IFERROR(VLOOKUP($AA111,分類!C:E,3,FALSE),"")</f>
        <v/>
      </c>
    </row>
    <row r="112" spans="1:28" x14ac:dyDescent="0.15">
      <c r="A112" s="33">
        <v>82</v>
      </c>
      <c r="B112" s="64"/>
      <c r="C112" s="453"/>
      <c r="D112" s="453"/>
      <c r="E112" s="454"/>
      <c r="F112" s="454"/>
      <c r="G112" s="455"/>
      <c r="H112" s="455"/>
      <c r="I112" s="455"/>
      <c r="J112" s="456"/>
      <c r="K112" s="65" t="str">
        <f t="shared" si="11"/>
        <v/>
      </c>
      <c r="L112" s="66" t="str">
        <f t="shared" si="12"/>
        <v/>
      </c>
      <c r="M112" s="39" t="str">
        <f t="shared" si="17"/>
        <v/>
      </c>
      <c r="N112" s="39" t="str">
        <f t="shared" si="18"/>
        <v/>
      </c>
      <c r="O112" s="39"/>
      <c r="P112" s="39"/>
      <c r="Q112" s="39"/>
      <c r="R112" s="39"/>
      <c r="S112" s="39"/>
      <c r="T112" s="39"/>
      <c r="U112" s="39">
        <f t="shared" si="19"/>
        <v>0</v>
      </c>
      <c r="V112" s="39" t="str">
        <f t="shared" si="13"/>
        <v/>
      </c>
      <c r="W112" s="39">
        <f t="shared" si="20"/>
        <v>1</v>
      </c>
      <c r="X112" s="39" t="str">
        <f t="shared" si="21"/>
        <v/>
      </c>
      <c r="Y112" s="33" t="str">
        <f t="shared" si="14"/>
        <v/>
      </c>
      <c r="Z112" s="33" t="str">
        <f t="shared" si="15"/>
        <v/>
      </c>
      <c r="AA112" s="33" t="e">
        <f t="shared" si="16"/>
        <v>#VALUE!</v>
      </c>
      <c r="AB112" s="33" t="str">
        <f>IFERROR(VLOOKUP($AA112,分類!C:E,3,FALSE),"")</f>
        <v/>
      </c>
    </row>
    <row r="113" spans="1:28" x14ac:dyDescent="0.15">
      <c r="A113" s="33">
        <v>83</v>
      </c>
      <c r="B113" s="64"/>
      <c r="C113" s="453"/>
      <c r="D113" s="453"/>
      <c r="E113" s="454"/>
      <c r="F113" s="454"/>
      <c r="G113" s="455"/>
      <c r="H113" s="455"/>
      <c r="I113" s="455"/>
      <c r="J113" s="456"/>
      <c r="K113" s="65" t="str">
        <f t="shared" si="11"/>
        <v/>
      </c>
      <c r="L113" s="66" t="str">
        <f t="shared" si="12"/>
        <v/>
      </c>
      <c r="M113" s="39" t="str">
        <f t="shared" si="17"/>
        <v/>
      </c>
      <c r="N113" s="39" t="str">
        <f t="shared" si="18"/>
        <v/>
      </c>
      <c r="O113" s="39"/>
      <c r="P113" s="39"/>
      <c r="Q113" s="39"/>
      <c r="R113" s="39"/>
      <c r="S113" s="39"/>
      <c r="T113" s="39"/>
      <c r="U113" s="39">
        <f t="shared" si="19"/>
        <v>0</v>
      </c>
      <c r="V113" s="39" t="str">
        <f t="shared" si="13"/>
        <v/>
      </c>
      <c r="W113" s="39">
        <f t="shared" si="20"/>
        <v>1</v>
      </c>
      <c r="X113" s="39" t="str">
        <f t="shared" si="21"/>
        <v/>
      </c>
      <c r="Y113" s="33" t="str">
        <f t="shared" si="14"/>
        <v/>
      </c>
      <c r="Z113" s="33" t="str">
        <f t="shared" si="15"/>
        <v/>
      </c>
      <c r="AA113" s="33" t="e">
        <f t="shared" si="16"/>
        <v>#VALUE!</v>
      </c>
      <c r="AB113" s="33" t="str">
        <f>IFERROR(VLOOKUP($AA113,分類!C:E,3,FALSE),"")</f>
        <v/>
      </c>
    </row>
    <row r="114" spans="1:28" x14ac:dyDescent="0.15">
      <c r="A114" s="33">
        <v>84</v>
      </c>
      <c r="B114" s="64"/>
      <c r="C114" s="453"/>
      <c r="D114" s="453"/>
      <c r="E114" s="454"/>
      <c r="F114" s="454"/>
      <c r="G114" s="455"/>
      <c r="H114" s="455"/>
      <c r="I114" s="455"/>
      <c r="J114" s="456"/>
      <c r="K114" s="65" t="str">
        <f t="shared" si="11"/>
        <v/>
      </c>
      <c r="L114" s="66" t="str">
        <f t="shared" si="12"/>
        <v/>
      </c>
      <c r="M114" s="39" t="str">
        <f t="shared" si="17"/>
        <v/>
      </c>
      <c r="N114" s="39" t="str">
        <f t="shared" si="18"/>
        <v/>
      </c>
      <c r="O114" s="39"/>
      <c r="P114" s="39"/>
      <c r="Q114" s="39"/>
      <c r="R114" s="39"/>
      <c r="S114" s="39"/>
      <c r="T114" s="39"/>
      <c r="U114" s="39">
        <f t="shared" si="19"/>
        <v>0</v>
      </c>
      <c r="V114" s="39" t="str">
        <f t="shared" si="13"/>
        <v/>
      </c>
      <c r="W114" s="39">
        <f t="shared" si="20"/>
        <v>1</v>
      </c>
      <c r="X114" s="39" t="str">
        <f t="shared" si="21"/>
        <v/>
      </c>
      <c r="Y114" s="33" t="str">
        <f t="shared" si="14"/>
        <v/>
      </c>
      <c r="Z114" s="33" t="str">
        <f t="shared" si="15"/>
        <v/>
      </c>
      <c r="AA114" s="33" t="e">
        <f t="shared" si="16"/>
        <v>#VALUE!</v>
      </c>
      <c r="AB114" s="33" t="str">
        <f>IFERROR(VLOOKUP($AA114,分類!C:E,3,FALSE),"")</f>
        <v/>
      </c>
    </row>
    <row r="115" spans="1:28" x14ac:dyDescent="0.15">
      <c r="A115" s="33">
        <v>85</v>
      </c>
      <c r="B115" s="64"/>
      <c r="C115" s="453"/>
      <c r="D115" s="453"/>
      <c r="E115" s="454"/>
      <c r="F115" s="454"/>
      <c r="G115" s="455"/>
      <c r="H115" s="455"/>
      <c r="I115" s="455"/>
      <c r="J115" s="456"/>
      <c r="K115" s="65" t="str">
        <f t="shared" si="11"/>
        <v/>
      </c>
      <c r="L115" s="66" t="str">
        <f t="shared" si="12"/>
        <v/>
      </c>
      <c r="M115" s="39" t="str">
        <f t="shared" si="17"/>
        <v/>
      </c>
      <c r="N115" s="39" t="str">
        <f t="shared" si="18"/>
        <v/>
      </c>
      <c r="O115" s="39"/>
      <c r="P115" s="39"/>
      <c r="Q115" s="39"/>
      <c r="R115" s="39"/>
      <c r="S115" s="39"/>
      <c r="T115" s="39"/>
      <c r="U115" s="39">
        <f t="shared" si="19"/>
        <v>0</v>
      </c>
      <c r="V115" s="39" t="str">
        <f t="shared" si="13"/>
        <v/>
      </c>
      <c r="W115" s="39">
        <f t="shared" si="20"/>
        <v>1</v>
      </c>
      <c r="X115" s="39" t="str">
        <f t="shared" si="21"/>
        <v/>
      </c>
      <c r="Y115" s="33" t="str">
        <f t="shared" si="14"/>
        <v/>
      </c>
      <c r="Z115" s="33" t="str">
        <f t="shared" si="15"/>
        <v/>
      </c>
      <c r="AA115" s="33" t="e">
        <f t="shared" si="16"/>
        <v>#VALUE!</v>
      </c>
      <c r="AB115" s="33" t="str">
        <f>IFERROR(VLOOKUP($AA115,分類!C:E,3,FALSE),"")</f>
        <v/>
      </c>
    </row>
    <row r="116" spans="1:28" x14ac:dyDescent="0.15">
      <c r="A116" s="33">
        <v>86</v>
      </c>
      <c r="B116" s="64"/>
      <c r="C116" s="453"/>
      <c r="D116" s="453"/>
      <c r="E116" s="454"/>
      <c r="F116" s="454"/>
      <c r="G116" s="455"/>
      <c r="H116" s="455"/>
      <c r="I116" s="455"/>
      <c r="J116" s="456"/>
      <c r="K116" s="65" t="str">
        <f t="shared" si="11"/>
        <v/>
      </c>
      <c r="L116" s="66" t="str">
        <f t="shared" si="12"/>
        <v/>
      </c>
      <c r="M116" s="39" t="str">
        <f t="shared" si="17"/>
        <v/>
      </c>
      <c r="N116" s="39" t="str">
        <f t="shared" si="18"/>
        <v/>
      </c>
      <c r="O116" s="39"/>
      <c r="P116" s="39"/>
      <c r="Q116" s="39"/>
      <c r="R116" s="39"/>
      <c r="S116" s="39"/>
      <c r="T116" s="39"/>
      <c r="U116" s="39">
        <f t="shared" si="19"/>
        <v>0</v>
      </c>
      <c r="V116" s="39" t="str">
        <f t="shared" si="13"/>
        <v/>
      </c>
      <c r="W116" s="39">
        <f t="shared" si="20"/>
        <v>1</v>
      </c>
      <c r="X116" s="39" t="str">
        <f t="shared" si="21"/>
        <v/>
      </c>
      <c r="Y116" s="33" t="str">
        <f t="shared" si="14"/>
        <v/>
      </c>
      <c r="Z116" s="33" t="str">
        <f t="shared" si="15"/>
        <v/>
      </c>
      <c r="AA116" s="33" t="e">
        <f t="shared" si="16"/>
        <v>#VALUE!</v>
      </c>
      <c r="AB116" s="33" t="str">
        <f>IFERROR(VLOOKUP($AA116,分類!C:E,3,FALSE),"")</f>
        <v/>
      </c>
    </row>
    <row r="117" spans="1:28" x14ac:dyDescent="0.15">
      <c r="A117" s="33">
        <v>87</v>
      </c>
      <c r="B117" s="64"/>
      <c r="C117" s="453"/>
      <c r="D117" s="453"/>
      <c r="E117" s="454"/>
      <c r="F117" s="454"/>
      <c r="G117" s="455"/>
      <c r="H117" s="455"/>
      <c r="I117" s="455"/>
      <c r="J117" s="456"/>
      <c r="K117" s="65" t="str">
        <f t="shared" si="11"/>
        <v/>
      </c>
      <c r="L117" s="66" t="str">
        <f t="shared" si="12"/>
        <v/>
      </c>
      <c r="M117" s="39" t="str">
        <f t="shared" si="17"/>
        <v/>
      </c>
      <c r="N117" s="39" t="str">
        <f t="shared" si="18"/>
        <v/>
      </c>
      <c r="O117" s="39"/>
      <c r="P117" s="39"/>
      <c r="Q117" s="39"/>
      <c r="R117" s="39"/>
      <c r="S117" s="39"/>
      <c r="T117" s="39"/>
      <c r="U117" s="39">
        <f t="shared" si="19"/>
        <v>0</v>
      </c>
      <c r="V117" s="39" t="str">
        <f t="shared" si="13"/>
        <v/>
      </c>
      <c r="W117" s="39">
        <f t="shared" si="20"/>
        <v>1</v>
      </c>
      <c r="X117" s="39" t="str">
        <f t="shared" si="21"/>
        <v/>
      </c>
      <c r="Y117" s="33" t="str">
        <f t="shared" si="14"/>
        <v/>
      </c>
      <c r="Z117" s="33" t="str">
        <f t="shared" si="15"/>
        <v/>
      </c>
      <c r="AA117" s="33" t="e">
        <f t="shared" si="16"/>
        <v>#VALUE!</v>
      </c>
      <c r="AB117" s="33" t="str">
        <f>IFERROR(VLOOKUP($AA117,分類!C:E,3,FALSE),"")</f>
        <v/>
      </c>
    </row>
    <row r="118" spans="1:28" x14ac:dyDescent="0.15">
      <c r="A118" s="33">
        <v>88</v>
      </c>
      <c r="B118" s="64"/>
      <c r="C118" s="453"/>
      <c r="D118" s="453"/>
      <c r="E118" s="454"/>
      <c r="F118" s="454"/>
      <c r="G118" s="455"/>
      <c r="H118" s="455"/>
      <c r="I118" s="455"/>
      <c r="J118" s="456"/>
      <c r="K118" s="65" t="str">
        <f t="shared" si="11"/>
        <v/>
      </c>
      <c r="L118" s="66" t="str">
        <f t="shared" si="12"/>
        <v/>
      </c>
      <c r="M118" s="39" t="str">
        <f t="shared" si="17"/>
        <v/>
      </c>
      <c r="N118" s="39" t="str">
        <f t="shared" si="18"/>
        <v/>
      </c>
      <c r="O118" s="39"/>
      <c r="P118" s="39"/>
      <c r="Q118" s="39"/>
      <c r="R118" s="39"/>
      <c r="S118" s="39"/>
      <c r="T118" s="39"/>
      <c r="U118" s="39">
        <f t="shared" si="19"/>
        <v>0</v>
      </c>
      <c r="V118" s="39" t="str">
        <f t="shared" si="13"/>
        <v/>
      </c>
      <c r="W118" s="39">
        <f t="shared" si="20"/>
        <v>1</v>
      </c>
      <c r="X118" s="39" t="str">
        <f t="shared" si="21"/>
        <v/>
      </c>
      <c r="Y118" s="33" t="str">
        <f t="shared" si="14"/>
        <v/>
      </c>
      <c r="Z118" s="33" t="str">
        <f t="shared" si="15"/>
        <v/>
      </c>
      <c r="AA118" s="33" t="e">
        <f t="shared" si="16"/>
        <v>#VALUE!</v>
      </c>
      <c r="AB118" s="33" t="str">
        <f>IFERROR(VLOOKUP($AA118,分類!C:E,3,FALSE),"")</f>
        <v/>
      </c>
    </row>
    <row r="119" spans="1:28" x14ac:dyDescent="0.15">
      <c r="A119" s="33">
        <v>89</v>
      </c>
      <c r="B119" s="64"/>
      <c r="C119" s="453"/>
      <c r="D119" s="453"/>
      <c r="E119" s="454"/>
      <c r="F119" s="454"/>
      <c r="G119" s="455"/>
      <c r="H119" s="455"/>
      <c r="I119" s="455"/>
      <c r="J119" s="456"/>
      <c r="K119" s="65" t="str">
        <f t="shared" si="11"/>
        <v/>
      </c>
      <c r="L119" s="66" t="str">
        <f t="shared" si="12"/>
        <v/>
      </c>
      <c r="M119" s="39" t="str">
        <f t="shared" si="17"/>
        <v/>
      </c>
      <c r="N119" s="39" t="str">
        <f t="shared" si="18"/>
        <v/>
      </c>
      <c r="O119" s="39"/>
      <c r="P119" s="39"/>
      <c r="Q119" s="39"/>
      <c r="R119" s="39"/>
      <c r="S119" s="39"/>
      <c r="T119" s="39"/>
      <c r="U119" s="39">
        <f t="shared" si="19"/>
        <v>0</v>
      </c>
      <c r="V119" s="39" t="str">
        <f t="shared" si="13"/>
        <v/>
      </c>
      <c r="W119" s="39">
        <f t="shared" si="20"/>
        <v>1</v>
      </c>
      <c r="X119" s="39" t="str">
        <f t="shared" si="21"/>
        <v/>
      </c>
      <c r="Y119" s="33" t="str">
        <f t="shared" si="14"/>
        <v/>
      </c>
      <c r="Z119" s="33" t="str">
        <f t="shared" si="15"/>
        <v/>
      </c>
      <c r="AA119" s="33" t="e">
        <f t="shared" si="16"/>
        <v>#VALUE!</v>
      </c>
      <c r="AB119" s="33" t="str">
        <f>IFERROR(VLOOKUP($AA119,分類!C:E,3,FALSE),"")</f>
        <v/>
      </c>
    </row>
    <row r="120" spans="1:28" x14ac:dyDescent="0.15">
      <c r="A120" s="33">
        <v>90</v>
      </c>
      <c r="B120" s="64"/>
      <c r="C120" s="453"/>
      <c r="D120" s="453"/>
      <c r="E120" s="454"/>
      <c r="F120" s="454"/>
      <c r="G120" s="455"/>
      <c r="H120" s="455"/>
      <c r="I120" s="455"/>
      <c r="J120" s="456"/>
      <c r="K120" s="65" t="str">
        <f t="shared" si="11"/>
        <v/>
      </c>
      <c r="L120" s="66" t="str">
        <f t="shared" si="12"/>
        <v/>
      </c>
      <c r="M120" s="39" t="str">
        <f t="shared" si="17"/>
        <v/>
      </c>
      <c r="N120" s="39" t="str">
        <f t="shared" si="18"/>
        <v/>
      </c>
      <c r="O120" s="39"/>
      <c r="P120" s="39"/>
      <c r="Q120" s="39"/>
      <c r="R120" s="39"/>
      <c r="S120" s="39"/>
      <c r="T120" s="39"/>
      <c r="U120" s="39">
        <f t="shared" si="19"/>
        <v>0</v>
      </c>
      <c r="V120" s="39" t="str">
        <f t="shared" si="13"/>
        <v/>
      </c>
      <c r="W120" s="39">
        <f t="shared" si="20"/>
        <v>1</v>
      </c>
      <c r="X120" s="39" t="str">
        <f t="shared" si="21"/>
        <v/>
      </c>
      <c r="Y120" s="33" t="str">
        <f t="shared" si="14"/>
        <v/>
      </c>
      <c r="Z120" s="33" t="str">
        <f t="shared" si="15"/>
        <v/>
      </c>
      <c r="AA120" s="33" t="e">
        <f t="shared" si="16"/>
        <v>#VALUE!</v>
      </c>
      <c r="AB120" s="33" t="str">
        <f>IFERROR(VLOOKUP($AA120,分類!C:E,3,FALSE),"")</f>
        <v/>
      </c>
    </row>
    <row r="121" spans="1:28" x14ac:dyDescent="0.15">
      <c r="A121" s="33">
        <v>91</v>
      </c>
      <c r="B121" s="64"/>
      <c r="C121" s="453"/>
      <c r="D121" s="453"/>
      <c r="E121" s="454"/>
      <c r="F121" s="454"/>
      <c r="G121" s="455"/>
      <c r="H121" s="455"/>
      <c r="I121" s="455"/>
      <c r="J121" s="456"/>
      <c r="K121" s="65" t="str">
        <f t="shared" si="11"/>
        <v/>
      </c>
      <c r="L121" s="66" t="str">
        <f t="shared" si="12"/>
        <v/>
      </c>
      <c r="M121" s="39" t="str">
        <f t="shared" si="17"/>
        <v/>
      </c>
      <c r="N121" s="39" t="str">
        <f t="shared" si="18"/>
        <v/>
      </c>
      <c r="O121" s="39"/>
      <c r="P121" s="39"/>
      <c r="Q121" s="39"/>
      <c r="R121" s="39"/>
      <c r="S121" s="39"/>
      <c r="T121" s="39"/>
      <c r="U121" s="39">
        <f t="shared" si="19"/>
        <v>0</v>
      </c>
      <c r="V121" s="39" t="str">
        <f t="shared" si="13"/>
        <v/>
      </c>
      <c r="W121" s="39">
        <f t="shared" si="20"/>
        <v>1</v>
      </c>
      <c r="X121" s="39" t="str">
        <f t="shared" si="21"/>
        <v/>
      </c>
      <c r="Y121" s="33" t="str">
        <f t="shared" si="14"/>
        <v/>
      </c>
      <c r="Z121" s="33" t="str">
        <f t="shared" si="15"/>
        <v/>
      </c>
      <c r="AA121" s="33" t="e">
        <f t="shared" si="16"/>
        <v>#VALUE!</v>
      </c>
      <c r="AB121" s="33" t="str">
        <f>IFERROR(VLOOKUP($AA121,分類!C:E,3,FALSE),"")</f>
        <v/>
      </c>
    </row>
    <row r="122" spans="1:28" x14ac:dyDescent="0.15">
      <c r="A122" s="33">
        <v>92</v>
      </c>
      <c r="B122" s="64"/>
      <c r="C122" s="453"/>
      <c r="D122" s="453"/>
      <c r="E122" s="454"/>
      <c r="F122" s="454"/>
      <c r="G122" s="455"/>
      <c r="H122" s="455"/>
      <c r="I122" s="455"/>
      <c r="J122" s="456"/>
      <c r="K122" s="65" t="str">
        <f t="shared" si="11"/>
        <v/>
      </c>
      <c r="L122" s="66" t="str">
        <f t="shared" si="12"/>
        <v/>
      </c>
      <c r="M122" s="39" t="str">
        <f t="shared" si="17"/>
        <v/>
      </c>
      <c r="N122" s="39" t="str">
        <f t="shared" si="18"/>
        <v/>
      </c>
      <c r="O122" s="39"/>
      <c r="P122" s="39"/>
      <c r="Q122" s="39"/>
      <c r="R122" s="39"/>
      <c r="S122" s="39"/>
      <c r="T122" s="39"/>
      <c r="U122" s="39">
        <f t="shared" si="19"/>
        <v>0</v>
      </c>
      <c r="V122" s="39" t="str">
        <f t="shared" si="13"/>
        <v/>
      </c>
      <c r="W122" s="39">
        <f t="shared" si="20"/>
        <v>1</v>
      </c>
      <c r="X122" s="39" t="str">
        <f t="shared" si="21"/>
        <v/>
      </c>
      <c r="Y122" s="33" t="str">
        <f t="shared" si="14"/>
        <v/>
      </c>
      <c r="Z122" s="33" t="str">
        <f t="shared" si="15"/>
        <v/>
      </c>
      <c r="AA122" s="33" t="e">
        <f t="shared" si="16"/>
        <v>#VALUE!</v>
      </c>
      <c r="AB122" s="33" t="str">
        <f>IFERROR(VLOOKUP($AA122,分類!C:E,3,FALSE),"")</f>
        <v/>
      </c>
    </row>
    <row r="123" spans="1:28" x14ac:dyDescent="0.15">
      <c r="A123" s="33">
        <v>93</v>
      </c>
      <c r="B123" s="64"/>
      <c r="C123" s="453"/>
      <c r="D123" s="453"/>
      <c r="E123" s="454"/>
      <c r="F123" s="454"/>
      <c r="G123" s="455"/>
      <c r="H123" s="455"/>
      <c r="I123" s="455"/>
      <c r="J123" s="456"/>
      <c r="K123" s="65" t="str">
        <f t="shared" si="11"/>
        <v/>
      </c>
      <c r="L123" s="66" t="str">
        <f t="shared" si="12"/>
        <v/>
      </c>
      <c r="M123" s="39" t="str">
        <f t="shared" si="17"/>
        <v/>
      </c>
      <c r="N123" s="39" t="str">
        <f t="shared" si="18"/>
        <v/>
      </c>
      <c r="O123" s="39"/>
      <c r="P123" s="39"/>
      <c r="Q123" s="39"/>
      <c r="R123" s="39"/>
      <c r="S123" s="39"/>
      <c r="T123" s="39"/>
      <c r="U123" s="39">
        <f t="shared" si="19"/>
        <v>0</v>
      </c>
      <c r="V123" s="39" t="str">
        <f t="shared" si="13"/>
        <v/>
      </c>
      <c r="W123" s="39">
        <f t="shared" si="20"/>
        <v>1</v>
      </c>
      <c r="X123" s="39" t="str">
        <f t="shared" si="21"/>
        <v/>
      </c>
      <c r="Y123" s="33" t="str">
        <f t="shared" si="14"/>
        <v/>
      </c>
      <c r="Z123" s="33" t="str">
        <f t="shared" si="15"/>
        <v/>
      </c>
      <c r="AA123" s="33" t="e">
        <f t="shared" si="16"/>
        <v>#VALUE!</v>
      </c>
      <c r="AB123" s="33" t="str">
        <f>IFERROR(VLOOKUP($AA123,分類!C:E,3,FALSE),"")</f>
        <v/>
      </c>
    </row>
    <row r="124" spans="1:28" x14ac:dyDescent="0.15">
      <c r="A124" s="33">
        <v>94</v>
      </c>
      <c r="B124" s="64"/>
      <c r="C124" s="453"/>
      <c r="D124" s="453"/>
      <c r="E124" s="454"/>
      <c r="F124" s="454"/>
      <c r="G124" s="455"/>
      <c r="H124" s="455"/>
      <c r="I124" s="455"/>
      <c r="J124" s="456"/>
      <c r="K124" s="65" t="str">
        <f t="shared" si="11"/>
        <v/>
      </c>
      <c r="L124" s="66" t="str">
        <f t="shared" si="12"/>
        <v/>
      </c>
      <c r="M124" s="39" t="str">
        <f t="shared" si="17"/>
        <v/>
      </c>
      <c r="N124" s="39" t="str">
        <f t="shared" si="18"/>
        <v/>
      </c>
      <c r="O124" s="39"/>
      <c r="P124" s="39"/>
      <c r="Q124" s="39"/>
      <c r="R124" s="39"/>
      <c r="S124" s="39"/>
      <c r="T124" s="39"/>
      <c r="U124" s="39">
        <f t="shared" si="19"/>
        <v>0</v>
      </c>
      <c r="V124" s="39" t="str">
        <f t="shared" si="13"/>
        <v/>
      </c>
      <c r="W124" s="39">
        <f t="shared" si="20"/>
        <v>1</v>
      </c>
      <c r="X124" s="39" t="str">
        <f t="shared" si="21"/>
        <v/>
      </c>
      <c r="Y124" s="33" t="str">
        <f t="shared" si="14"/>
        <v/>
      </c>
      <c r="Z124" s="33" t="str">
        <f t="shared" si="15"/>
        <v/>
      </c>
      <c r="AA124" s="33" t="e">
        <f t="shared" si="16"/>
        <v>#VALUE!</v>
      </c>
      <c r="AB124" s="33" t="str">
        <f>IFERROR(VLOOKUP($AA124,分類!C:E,3,FALSE),"")</f>
        <v/>
      </c>
    </row>
    <row r="125" spans="1:28" x14ac:dyDescent="0.15">
      <c r="A125" s="33">
        <v>95</v>
      </c>
      <c r="B125" s="64"/>
      <c r="C125" s="453"/>
      <c r="D125" s="453"/>
      <c r="E125" s="454"/>
      <c r="F125" s="454"/>
      <c r="G125" s="455"/>
      <c r="H125" s="455"/>
      <c r="I125" s="455"/>
      <c r="J125" s="456"/>
      <c r="K125" s="65" t="str">
        <f t="shared" si="11"/>
        <v/>
      </c>
      <c r="L125" s="66" t="str">
        <f t="shared" si="12"/>
        <v/>
      </c>
      <c r="M125" s="39" t="str">
        <f t="shared" si="17"/>
        <v/>
      </c>
      <c r="N125" s="39" t="str">
        <f t="shared" si="18"/>
        <v/>
      </c>
      <c r="O125" s="39"/>
      <c r="P125" s="39"/>
      <c r="Q125" s="39"/>
      <c r="R125" s="39"/>
      <c r="S125" s="39"/>
      <c r="T125" s="39"/>
      <c r="U125" s="39">
        <f t="shared" si="19"/>
        <v>0</v>
      </c>
      <c r="V125" s="39" t="str">
        <f t="shared" si="13"/>
        <v/>
      </c>
      <c r="W125" s="39">
        <f t="shared" si="20"/>
        <v>1</v>
      </c>
      <c r="X125" s="39" t="str">
        <f t="shared" si="21"/>
        <v/>
      </c>
      <c r="Y125" s="33" t="str">
        <f t="shared" si="14"/>
        <v/>
      </c>
      <c r="Z125" s="33" t="str">
        <f t="shared" si="15"/>
        <v/>
      </c>
      <c r="AA125" s="33" t="e">
        <f t="shared" si="16"/>
        <v>#VALUE!</v>
      </c>
      <c r="AB125" s="33" t="str">
        <f>IFERROR(VLOOKUP($AA125,分類!C:E,3,FALSE),"")</f>
        <v/>
      </c>
    </row>
    <row r="126" spans="1:28" x14ac:dyDescent="0.15">
      <c r="A126" s="33">
        <v>96</v>
      </c>
      <c r="B126" s="64"/>
      <c r="C126" s="453"/>
      <c r="D126" s="453"/>
      <c r="E126" s="454"/>
      <c r="F126" s="454"/>
      <c r="G126" s="455"/>
      <c r="H126" s="455"/>
      <c r="I126" s="455"/>
      <c r="J126" s="456"/>
      <c r="K126" s="65" t="str">
        <f t="shared" si="11"/>
        <v/>
      </c>
      <c r="L126" s="66" t="str">
        <f t="shared" si="12"/>
        <v/>
      </c>
      <c r="M126" s="39" t="str">
        <f t="shared" si="17"/>
        <v/>
      </c>
      <c r="N126" s="39" t="str">
        <f t="shared" si="18"/>
        <v/>
      </c>
      <c r="O126" s="39"/>
      <c r="P126" s="39"/>
      <c r="Q126" s="39"/>
      <c r="R126" s="39"/>
      <c r="S126" s="39"/>
      <c r="T126" s="39"/>
      <c r="U126" s="39">
        <f t="shared" si="19"/>
        <v>0</v>
      </c>
      <c r="V126" s="39" t="str">
        <f t="shared" si="13"/>
        <v/>
      </c>
      <c r="W126" s="39">
        <f t="shared" si="20"/>
        <v>1</v>
      </c>
      <c r="X126" s="39" t="str">
        <f t="shared" si="21"/>
        <v/>
      </c>
      <c r="Y126" s="33" t="str">
        <f t="shared" si="14"/>
        <v/>
      </c>
      <c r="Z126" s="33" t="str">
        <f t="shared" si="15"/>
        <v/>
      </c>
      <c r="AA126" s="33" t="e">
        <f t="shared" si="16"/>
        <v>#VALUE!</v>
      </c>
      <c r="AB126" s="33" t="str">
        <f>IFERROR(VLOOKUP($AA126,分類!C:E,3,FALSE),"")</f>
        <v/>
      </c>
    </row>
    <row r="127" spans="1:28" x14ac:dyDescent="0.15">
      <c r="A127" s="33">
        <v>97</v>
      </c>
      <c r="B127" s="64"/>
      <c r="C127" s="453"/>
      <c r="D127" s="453"/>
      <c r="E127" s="454"/>
      <c r="F127" s="454"/>
      <c r="G127" s="455"/>
      <c r="H127" s="455"/>
      <c r="I127" s="455"/>
      <c r="J127" s="456"/>
      <c r="K127" s="65" t="str">
        <f t="shared" si="11"/>
        <v/>
      </c>
      <c r="L127" s="66" t="str">
        <f>M127&amp;N127</f>
        <v/>
      </c>
      <c r="M127" s="39" t="str">
        <f t="shared" si="17"/>
        <v/>
      </c>
      <c r="N127" s="39" t="str">
        <f t="shared" si="18"/>
        <v/>
      </c>
      <c r="O127" s="39"/>
      <c r="P127" s="39"/>
      <c r="Q127" s="39"/>
      <c r="R127" s="39"/>
      <c r="S127" s="39"/>
      <c r="T127" s="39"/>
      <c r="U127" s="39">
        <f t="shared" si="19"/>
        <v>0</v>
      </c>
      <c r="V127" s="39" t="str">
        <f t="shared" si="13"/>
        <v/>
      </c>
      <c r="W127" s="39">
        <f t="shared" si="20"/>
        <v>1</v>
      </c>
      <c r="X127" s="39" t="str">
        <f t="shared" si="21"/>
        <v/>
      </c>
      <c r="Y127" s="33" t="str">
        <f t="shared" si="14"/>
        <v/>
      </c>
      <c r="Z127" s="33" t="str">
        <f t="shared" si="15"/>
        <v/>
      </c>
      <c r="AA127" s="33" t="e">
        <f t="shared" si="16"/>
        <v>#VALUE!</v>
      </c>
      <c r="AB127" s="33" t="str">
        <f>IFERROR(VLOOKUP($AA127,分類!C:E,3,FALSE),"")</f>
        <v/>
      </c>
    </row>
    <row r="128" spans="1:28" x14ac:dyDescent="0.15">
      <c r="A128" s="33">
        <v>98</v>
      </c>
      <c r="B128" s="64"/>
      <c r="C128" s="453"/>
      <c r="D128" s="453"/>
      <c r="E128" s="454"/>
      <c r="F128" s="454"/>
      <c r="G128" s="455"/>
      <c r="H128" s="455"/>
      <c r="I128" s="455"/>
      <c r="J128" s="456"/>
      <c r="K128" s="65" t="str">
        <f t="shared" si="11"/>
        <v/>
      </c>
      <c r="L128" s="66" t="str">
        <f>M128&amp;N128</f>
        <v/>
      </c>
      <c r="M128" s="39" t="str">
        <f t="shared" si="17"/>
        <v/>
      </c>
      <c r="N128" s="39" t="str">
        <f t="shared" si="18"/>
        <v/>
      </c>
      <c r="O128" s="39"/>
      <c r="P128" s="39"/>
      <c r="Q128" s="39"/>
      <c r="R128" s="39"/>
      <c r="S128" s="39"/>
      <c r="T128" s="39"/>
      <c r="U128" s="39">
        <f t="shared" si="19"/>
        <v>0</v>
      </c>
      <c r="V128" s="39" t="str">
        <f t="shared" si="13"/>
        <v/>
      </c>
      <c r="W128" s="39">
        <f t="shared" si="20"/>
        <v>1</v>
      </c>
      <c r="X128" s="39" t="str">
        <f t="shared" si="21"/>
        <v/>
      </c>
      <c r="Y128" s="33" t="str">
        <f t="shared" si="14"/>
        <v/>
      </c>
      <c r="Z128" s="33" t="str">
        <f t="shared" si="15"/>
        <v/>
      </c>
      <c r="AA128" s="33" t="e">
        <f t="shared" si="16"/>
        <v>#VALUE!</v>
      </c>
      <c r="AB128" s="33" t="str">
        <f>IFERROR(VLOOKUP($AA128,分類!C:E,3,FALSE),"")</f>
        <v/>
      </c>
    </row>
    <row r="129" spans="1:28" x14ac:dyDescent="0.15">
      <c r="A129" s="33">
        <v>99</v>
      </c>
      <c r="B129" s="64"/>
      <c r="C129" s="453"/>
      <c r="D129" s="453"/>
      <c r="E129" s="454"/>
      <c r="F129" s="454"/>
      <c r="G129" s="455"/>
      <c r="H129" s="455"/>
      <c r="I129" s="455"/>
      <c r="J129" s="456"/>
      <c r="K129" s="65" t="str">
        <f t="shared" si="11"/>
        <v/>
      </c>
      <c r="L129" s="66" t="str">
        <f>M129&amp;N129</f>
        <v/>
      </c>
      <c r="M129" s="39" t="str">
        <f t="shared" si="17"/>
        <v/>
      </c>
      <c r="N129" s="39" t="str">
        <f t="shared" si="18"/>
        <v/>
      </c>
      <c r="O129" s="39"/>
      <c r="P129" s="39"/>
      <c r="Q129" s="39"/>
      <c r="R129" s="39"/>
      <c r="S129" s="39"/>
      <c r="T129" s="39"/>
      <c r="U129" s="39">
        <f t="shared" si="19"/>
        <v>0</v>
      </c>
      <c r="V129" s="39" t="str">
        <f t="shared" si="13"/>
        <v/>
      </c>
      <c r="W129" s="39">
        <f t="shared" si="20"/>
        <v>1</v>
      </c>
      <c r="X129" s="39" t="str">
        <f t="shared" si="21"/>
        <v/>
      </c>
      <c r="Y129" s="33" t="str">
        <f t="shared" si="14"/>
        <v/>
      </c>
      <c r="Z129" s="33" t="str">
        <f t="shared" si="15"/>
        <v/>
      </c>
      <c r="AA129" s="33" t="e">
        <f t="shared" si="16"/>
        <v>#VALUE!</v>
      </c>
      <c r="AB129" s="33" t="str">
        <f>IFERROR(VLOOKUP($AA129,分類!C:E,3,FALSE),"")</f>
        <v/>
      </c>
    </row>
    <row r="130" spans="1:28" x14ac:dyDescent="0.15">
      <c r="A130" s="33">
        <v>100</v>
      </c>
      <c r="B130" s="64"/>
      <c r="C130" s="453"/>
      <c r="D130" s="453"/>
      <c r="E130" s="454"/>
      <c r="F130" s="454"/>
      <c r="G130" s="455"/>
      <c r="H130" s="455"/>
      <c r="I130" s="455"/>
      <c r="J130" s="456"/>
      <c r="K130" s="65" t="str">
        <f t="shared" si="11"/>
        <v/>
      </c>
      <c r="L130" s="66" t="str">
        <f>M130&amp;N130</f>
        <v/>
      </c>
      <c r="M130" s="67" t="str">
        <f t="shared" si="17"/>
        <v/>
      </c>
      <c r="N130" s="68" t="str">
        <f t="shared" si="18"/>
        <v/>
      </c>
      <c r="O130" s="68"/>
      <c r="P130" s="68"/>
      <c r="Q130" s="68"/>
      <c r="R130" s="68"/>
      <c r="S130" s="68"/>
      <c r="T130" s="68"/>
      <c r="U130" s="68">
        <f t="shared" si="19"/>
        <v>0</v>
      </c>
      <c r="V130" s="68" t="str">
        <f t="shared" si="13"/>
        <v/>
      </c>
      <c r="W130" s="68">
        <f t="shared" si="20"/>
        <v>1</v>
      </c>
      <c r="X130" s="68" t="str">
        <f t="shared" si="21"/>
        <v/>
      </c>
      <c r="Y130" s="69" t="str">
        <f t="shared" si="14"/>
        <v/>
      </c>
      <c r="Z130" s="33" t="str">
        <f t="shared" si="15"/>
        <v/>
      </c>
      <c r="AA130" s="69" t="e">
        <f t="shared" si="16"/>
        <v>#VALUE!</v>
      </c>
      <c r="AB130" s="33" t="str">
        <f>IFERROR(VLOOKUP($AA130,分類!C:E,3,FALSE),"")</f>
        <v/>
      </c>
    </row>
    <row r="131" spans="1:28" x14ac:dyDescent="0.15">
      <c r="R131" s="39" t="str">
        <f>IF(COUNTIF($L$31:$L$130,$L131)&gt;1,1,"")</f>
        <v/>
      </c>
    </row>
  </sheetData>
  <sheetProtection sheet="1" objects="1" scenarios="1" selectLockedCells="1"/>
  <mergeCells count="331">
    <mergeCell ref="C130:D130"/>
    <mergeCell ref="E130:F130"/>
    <mergeCell ref="G130:J130"/>
    <mergeCell ref="C128:D128"/>
    <mergeCell ref="E128:F128"/>
    <mergeCell ref="G128:J128"/>
    <mergeCell ref="C129:D129"/>
    <mergeCell ref="E129:F129"/>
    <mergeCell ref="G129:J129"/>
    <mergeCell ref="C126:D126"/>
    <mergeCell ref="E126:F126"/>
    <mergeCell ref="G126:J126"/>
    <mergeCell ref="C127:D127"/>
    <mergeCell ref="E127:F127"/>
    <mergeCell ref="G127:J127"/>
    <mergeCell ref="C124:D124"/>
    <mergeCell ref="E124:F124"/>
    <mergeCell ref="G124:J124"/>
    <mergeCell ref="C125:D125"/>
    <mergeCell ref="E125:F125"/>
    <mergeCell ref="G125:J125"/>
    <mergeCell ref="C122:D122"/>
    <mergeCell ref="E122:F122"/>
    <mergeCell ref="G122:J122"/>
    <mergeCell ref="C123:D123"/>
    <mergeCell ref="E123:F123"/>
    <mergeCell ref="G123:J123"/>
    <mergeCell ref="C120:D120"/>
    <mergeCell ref="E120:F120"/>
    <mergeCell ref="G120:J120"/>
    <mergeCell ref="C121:D121"/>
    <mergeCell ref="E121:F121"/>
    <mergeCell ref="G121:J121"/>
    <mergeCell ref="C118:D118"/>
    <mergeCell ref="E118:F118"/>
    <mergeCell ref="G118:J118"/>
    <mergeCell ref="C119:D119"/>
    <mergeCell ref="E119:F119"/>
    <mergeCell ref="G119:J119"/>
    <mergeCell ref="C116:D116"/>
    <mergeCell ref="E116:F116"/>
    <mergeCell ref="G116:J116"/>
    <mergeCell ref="C117:D117"/>
    <mergeCell ref="E117:F117"/>
    <mergeCell ref="G117:J117"/>
    <mergeCell ref="C114:D114"/>
    <mergeCell ref="E114:F114"/>
    <mergeCell ref="G114:J114"/>
    <mergeCell ref="C115:D115"/>
    <mergeCell ref="E115:F115"/>
    <mergeCell ref="G115:J115"/>
    <mergeCell ref="C112:D112"/>
    <mergeCell ref="E112:F112"/>
    <mergeCell ref="G112:J112"/>
    <mergeCell ref="C113:D113"/>
    <mergeCell ref="E113:F113"/>
    <mergeCell ref="G113:J113"/>
    <mergeCell ref="C110:D110"/>
    <mergeCell ref="E110:F110"/>
    <mergeCell ref="G110:J110"/>
    <mergeCell ref="C111:D111"/>
    <mergeCell ref="E111:F111"/>
    <mergeCell ref="G111:J111"/>
    <mergeCell ref="C108:D108"/>
    <mergeCell ref="E108:F108"/>
    <mergeCell ref="G108:J108"/>
    <mergeCell ref="C109:D109"/>
    <mergeCell ref="E109:F109"/>
    <mergeCell ref="G109:J109"/>
    <mergeCell ref="C106:D106"/>
    <mergeCell ref="E106:F106"/>
    <mergeCell ref="G106:J106"/>
    <mergeCell ref="C107:D107"/>
    <mergeCell ref="E107:F107"/>
    <mergeCell ref="G107:J107"/>
    <mergeCell ref="C104:D104"/>
    <mergeCell ref="E104:F104"/>
    <mergeCell ref="G104:J104"/>
    <mergeCell ref="C105:D105"/>
    <mergeCell ref="E105:F105"/>
    <mergeCell ref="G105:J105"/>
    <mergeCell ref="C102:D102"/>
    <mergeCell ref="E102:F102"/>
    <mergeCell ref="G102:J102"/>
    <mergeCell ref="C103:D103"/>
    <mergeCell ref="E103:F103"/>
    <mergeCell ref="G103:J103"/>
    <mergeCell ref="C100:D100"/>
    <mergeCell ref="E100:F100"/>
    <mergeCell ref="G100:J100"/>
    <mergeCell ref="C101:D101"/>
    <mergeCell ref="E101:F101"/>
    <mergeCell ref="G101:J101"/>
    <mergeCell ref="C98:D98"/>
    <mergeCell ref="E98:F98"/>
    <mergeCell ref="G98:J98"/>
    <mergeCell ref="C99:D99"/>
    <mergeCell ref="E99:F99"/>
    <mergeCell ref="G99:J99"/>
    <mergeCell ref="C96:D96"/>
    <mergeCell ref="E96:F96"/>
    <mergeCell ref="G96:J96"/>
    <mergeCell ref="C97:D97"/>
    <mergeCell ref="E97:F97"/>
    <mergeCell ref="G97:J97"/>
    <mergeCell ref="C94:D94"/>
    <mergeCell ref="E94:F94"/>
    <mergeCell ref="G94:J94"/>
    <mergeCell ref="C95:D95"/>
    <mergeCell ref="E95:F95"/>
    <mergeCell ref="G95:J95"/>
    <mergeCell ref="C92:D92"/>
    <mergeCell ref="E92:F92"/>
    <mergeCell ref="G92:J92"/>
    <mergeCell ref="C93:D93"/>
    <mergeCell ref="E93:F93"/>
    <mergeCell ref="G93:J93"/>
    <mergeCell ref="C90:D90"/>
    <mergeCell ref="E90:F90"/>
    <mergeCell ref="G90:J90"/>
    <mergeCell ref="C91:D91"/>
    <mergeCell ref="E91:F91"/>
    <mergeCell ref="G91:J91"/>
    <mergeCell ref="C88:D88"/>
    <mergeCell ref="E88:F88"/>
    <mergeCell ref="G88:J88"/>
    <mergeCell ref="C89:D89"/>
    <mergeCell ref="E89:F89"/>
    <mergeCell ref="G89:J89"/>
    <mergeCell ref="C86:D86"/>
    <mergeCell ref="E86:F86"/>
    <mergeCell ref="G86:J86"/>
    <mergeCell ref="C87:D87"/>
    <mergeCell ref="E87:F87"/>
    <mergeCell ref="G87:J87"/>
    <mergeCell ref="C84:D84"/>
    <mergeCell ref="E84:F84"/>
    <mergeCell ref="G84:J84"/>
    <mergeCell ref="C85:D85"/>
    <mergeCell ref="E85:F85"/>
    <mergeCell ref="G85:J85"/>
    <mergeCell ref="C82:D82"/>
    <mergeCell ref="E82:F82"/>
    <mergeCell ref="G82:J82"/>
    <mergeCell ref="C83:D83"/>
    <mergeCell ref="E83:F83"/>
    <mergeCell ref="G83:J83"/>
    <mergeCell ref="C80:D80"/>
    <mergeCell ref="E80:F80"/>
    <mergeCell ref="G80:J80"/>
    <mergeCell ref="C81:D81"/>
    <mergeCell ref="E81:F81"/>
    <mergeCell ref="G81:J81"/>
    <mergeCell ref="C78:D78"/>
    <mergeCell ref="E78:F78"/>
    <mergeCell ref="G78:J78"/>
    <mergeCell ref="C79:D79"/>
    <mergeCell ref="E79:F79"/>
    <mergeCell ref="G79:J79"/>
    <mergeCell ref="C76:D76"/>
    <mergeCell ref="E76:F76"/>
    <mergeCell ref="G76:J76"/>
    <mergeCell ref="C77:D77"/>
    <mergeCell ref="E77:F77"/>
    <mergeCell ref="G77:J77"/>
    <mergeCell ref="C74:D74"/>
    <mergeCell ref="E74:F74"/>
    <mergeCell ref="G74:J74"/>
    <mergeCell ref="C75:D75"/>
    <mergeCell ref="E75:F75"/>
    <mergeCell ref="G75:J75"/>
    <mergeCell ref="C72:D72"/>
    <mergeCell ref="E72:F72"/>
    <mergeCell ref="G72:J72"/>
    <mergeCell ref="C73:D73"/>
    <mergeCell ref="E73:F73"/>
    <mergeCell ref="G73:J73"/>
    <mergeCell ref="C70:D70"/>
    <mergeCell ref="E70:F70"/>
    <mergeCell ref="G70:J70"/>
    <mergeCell ref="C71:D71"/>
    <mergeCell ref="E71:F71"/>
    <mergeCell ref="G71:J71"/>
    <mergeCell ref="C68:D68"/>
    <mergeCell ref="E68:F68"/>
    <mergeCell ref="G68:J68"/>
    <mergeCell ref="C69:D69"/>
    <mergeCell ref="E69:F69"/>
    <mergeCell ref="G69:J69"/>
    <mergeCell ref="C66:D66"/>
    <mergeCell ref="E66:F66"/>
    <mergeCell ref="G66:J66"/>
    <mergeCell ref="C67:D67"/>
    <mergeCell ref="E67:F67"/>
    <mergeCell ref="G67:J67"/>
    <mergeCell ref="C64:D64"/>
    <mergeCell ref="E64:F64"/>
    <mergeCell ref="G64:J64"/>
    <mergeCell ref="C65:D65"/>
    <mergeCell ref="E65:F65"/>
    <mergeCell ref="G65:J65"/>
    <mergeCell ref="C62:D62"/>
    <mergeCell ref="E62:F62"/>
    <mergeCell ref="G62:J62"/>
    <mergeCell ref="C63:D63"/>
    <mergeCell ref="E63:F63"/>
    <mergeCell ref="G63:J63"/>
    <mergeCell ref="C60:D60"/>
    <mergeCell ref="E60:F60"/>
    <mergeCell ref="G60:J60"/>
    <mergeCell ref="C61:D61"/>
    <mergeCell ref="E61:F61"/>
    <mergeCell ref="G61:J61"/>
    <mergeCell ref="C58:D58"/>
    <mergeCell ref="E58:F58"/>
    <mergeCell ref="G58:J58"/>
    <mergeCell ref="C59:D59"/>
    <mergeCell ref="E59:F59"/>
    <mergeCell ref="G59:J59"/>
    <mergeCell ref="C56:D56"/>
    <mergeCell ref="E56:F56"/>
    <mergeCell ref="G56:J56"/>
    <mergeCell ref="C57:D57"/>
    <mergeCell ref="E57:F57"/>
    <mergeCell ref="G57:J57"/>
    <mergeCell ref="C54:D54"/>
    <mergeCell ref="E54:F54"/>
    <mergeCell ref="G54:J54"/>
    <mergeCell ref="C55:D55"/>
    <mergeCell ref="E55:F55"/>
    <mergeCell ref="G55:J55"/>
    <mergeCell ref="C52:D52"/>
    <mergeCell ref="E52:F52"/>
    <mergeCell ref="G52:J52"/>
    <mergeCell ref="C53:D53"/>
    <mergeCell ref="E53:F53"/>
    <mergeCell ref="G53:J53"/>
    <mergeCell ref="C50:D50"/>
    <mergeCell ref="E50:F50"/>
    <mergeCell ref="G50:J50"/>
    <mergeCell ref="C51:D51"/>
    <mergeCell ref="E51:F51"/>
    <mergeCell ref="G51:J51"/>
    <mergeCell ref="C48:D48"/>
    <mergeCell ref="E48:F48"/>
    <mergeCell ref="G48:J48"/>
    <mergeCell ref="C49:D49"/>
    <mergeCell ref="E49:F49"/>
    <mergeCell ref="G49:J49"/>
    <mergeCell ref="C46:D46"/>
    <mergeCell ref="E46:F46"/>
    <mergeCell ref="G46:J46"/>
    <mergeCell ref="C47:D47"/>
    <mergeCell ref="E47:F47"/>
    <mergeCell ref="G47:J47"/>
    <mergeCell ref="C44:D44"/>
    <mergeCell ref="E44:F44"/>
    <mergeCell ref="G44:J44"/>
    <mergeCell ref="C45:D45"/>
    <mergeCell ref="E45:F45"/>
    <mergeCell ref="G45:J45"/>
    <mergeCell ref="C42:D42"/>
    <mergeCell ref="E42:F42"/>
    <mergeCell ref="G42:J42"/>
    <mergeCell ref="C43:D43"/>
    <mergeCell ref="E43:F43"/>
    <mergeCell ref="G43:J43"/>
    <mergeCell ref="C40:D40"/>
    <mergeCell ref="E40:F40"/>
    <mergeCell ref="G40:J40"/>
    <mergeCell ref="C41:D41"/>
    <mergeCell ref="E41:F41"/>
    <mergeCell ref="G41:J41"/>
    <mergeCell ref="C38:D38"/>
    <mergeCell ref="E38:F38"/>
    <mergeCell ref="G38:J38"/>
    <mergeCell ref="C39:D39"/>
    <mergeCell ref="E39:F39"/>
    <mergeCell ref="G39:J39"/>
    <mergeCell ref="C36:D36"/>
    <mergeCell ref="E36:F36"/>
    <mergeCell ref="G36:J36"/>
    <mergeCell ref="C37:D37"/>
    <mergeCell ref="E37:F37"/>
    <mergeCell ref="G37:J37"/>
    <mergeCell ref="C34:D34"/>
    <mergeCell ref="E34:F34"/>
    <mergeCell ref="G34:J34"/>
    <mergeCell ref="C35:D35"/>
    <mergeCell ref="E35:F35"/>
    <mergeCell ref="G35:J35"/>
    <mergeCell ref="C32:D32"/>
    <mergeCell ref="E32:F32"/>
    <mergeCell ref="G32:J32"/>
    <mergeCell ref="C33:D33"/>
    <mergeCell ref="E33:F33"/>
    <mergeCell ref="G33:J33"/>
    <mergeCell ref="C30:D30"/>
    <mergeCell ref="E30:F30"/>
    <mergeCell ref="G30:J30"/>
    <mergeCell ref="C31:D31"/>
    <mergeCell ref="E31:F31"/>
    <mergeCell ref="G31:J31"/>
    <mergeCell ref="G22:H22"/>
    <mergeCell ref="I22:J23"/>
    <mergeCell ref="E23:F23"/>
    <mergeCell ref="G23:H23"/>
    <mergeCell ref="B24:D24"/>
    <mergeCell ref="E24:F24"/>
    <mergeCell ref="G24:H24"/>
    <mergeCell ref="I24:J24"/>
    <mergeCell ref="B19:C19"/>
    <mergeCell ref="D19:E19"/>
    <mergeCell ref="B22:D23"/>
    <mergeCell ref="E22:F22"/>
    <mergeCell ref="B14:C14"/>
    <mergeCell ref="D14:J14"/>
    <mergeCell ref="B16:C16"/>
    <mergeCell ref="D16:E16"/>
    <mergeCell ref="B17:C17"/>
    <mergeCell ref="D17:E17"/>
    <mergeCell ref="B10:C10"/>
    <mergeCell ref="B11:C11"/>
    <mergeCell ref="B12:C12"/>
    <mergeCell ref="B13:C13"/>
    <mergeCell ref="B6:C6"/>
    <mergeCell ref="D6:H6"/>
    <mergeCell ref="B7:C7"/>
    <mergeCell ref="D7:H7"/>
    <mergeCell ref="B18:C18"/>
    <mergeCell ref="D18:E18"/>
  </mergeCells>
  <phoneticPr fontId="19"/>
  <conditionalFormatting sqref="C31:D130">
    <cfRule type="expression" dxfId="12" priority="2" stopIfTrue="1">
      <formula>U31=3</formula>
    </cfRule>
  </conditionalFormatting>
  <conditionalFormatting sqref="D31:D130">
    <cfRule type="expression" dxfId="11" priority="3">
      <formula>$U$32=3</formula>
    </cfRule>
  </conditionalFormatting>
  <conditionalFormatting sqref="E31:F130">
    <cfRule type="expression" dxfId="10" priority="1" stopIfTrue="1">
      <formula>U31=4</formula>
    </cfRule>
  </conditionalFormatting>
  <conditionalFormatting sqref="K31:K130">
    <cfRule type="notContainsBlanks" dxfId="9" priority="4">
      <formula>LEN(TRIM(K31))&gt;0</formula>
    </cfRule>
  </conditionalFormatting>
  <dataValidations xWindow="292" yWindow="818" count="11">
    <dataValidation type="list" allowBlank="1" showInputMessage="1" showErrorMessage="1" promptTitle="②業種" prompt="「①区分」欄を入力すると、プルダウンメニューを選択できるようになります。プルダウンメニューは、「①区分」によって変化します。_x000a_【要注意】_x000a_「②業種」を選択後、「①区分」を選択し直した場合、もう一度「②業種」を選択し直す必要があります。" sqref="C31:D130 IY31:IZ130 SU31:SV130 ACQ31:ACR130 AMM31:AMN130 AWI31:AWJ130 BGE31:BGF130 BQA31:BQB130 BZW31:BZX130 CJS31:CJT130 CTO31:CTP130 DDK31:DDL130 DNG31:DNH130 DXC31:DXD130 EGY31:EGZ130 EQU31:EQV130 FAQ31:FAR130 FKM31:FKN130 FUI31:FUJ130 GEE31:GEF130 GOA31:GOB130 GXW31:GXX130 HHS31:HHT130 HRO31:HRP130 IBK31:IBL130 ILG31:ILH130 IVC31:IVD130 JEY31:JEZ130 JOU31:JOV130 JYQ31:JYR130 KIM31:KIN130 KSI31:KSJ130 LCE31:LCF130 LMA31:LMB130 LVW31:LVX130 MFS31:MFT130 MPO31:MPP130 MZK31:MZL130 NJG31:NJH130 NTC31:NTD130 OCY31:OCZ130 OMU31:OMV130 OWQ31:OWR130 PGM31:PGN130 PQI31:PQJ130 QAE31:QAF130 QKA31:QKB130 QTW31:QTX130 RDS31:RDT130 RNO31:RNP130 RXK31:RXL130 SHG31:SHH130 SRC31:SRD130 TAY31:TAZ130 TKU31:TKV130 TUQ31:TUR130 UEM31:UEN130 UOI31:UOJ130 UYE31:UYF130 VIA31:VIB130 VRW31:VRX130 WBS31:WBT130 WLO31:WLP130 WVK31:WVL130 C65567:D65666 IY65567:IZ65666 SU65567:SV65666 ACQ65567:ACR65666 AMM65567:AMN65666 AWI65567:AWJ65666 BGE65567:BGF65666 BQA65567:BQB65666 BZW65567:BZX65666 CJS65567:CJT65666 CTO65567:CTP65666 DDK65567:DDL65666 DNG65567:DNH65666 DXC65567:DXD65666 EGY65567:EGZ65666 EQU65567:EQV65666 FAQ65567:FAR65666 FKM65567:FKN65666 FUI65567:FUJ65666 GEE65567:GEF65666 GOA65567:GOB65666 GXW65567:GXX65666 HHS65567:HHT65666 HRO65567:HRP65666 IBK65567:IBL65666 ILG65567:ILH65666 IVC65567:IVD65666 JEY65567:JEZ65666 JOU65567:JOV65666 JYQ65567:JYR65666 KIM65567:KIN65666 KSI65567:KSJ65666 LCE65567:LCF65666 LMA65567:LMB65666 LVW65567:LVX65666 MFS65567:MFT65666 MPO65567:MPP65666 MZK65567:MZL65666 NJG65567:NJH65666 NTC65567:NTD65666 OCY65567:OCZ65666 OMU65567:OMV65666 OWQ65567:OWR65666 PGM65567:PGN65666 PQI65567:PQJ65666 QAE65567:QAF65666 QKA65567:QKB65666 QTW65567:QTX65666 RDS65567:RDT65666 RNO65567:RNP65666 RXK65567:RXL65666 SHG65567:SHH65666 SRC65567:SRD65666 TAY65567:TAZ65666 TKU65567:TKV65666 TUQ65567:TUR65666 UEM65567:UEN65666 UOI65567:UOJ65666 UYE65567:UYF65666 VIA65567:VIB65666 VRW65567:VRX65666 WBS65567:WBT65666 WLO65567:WLP65666 WVK65567:WVL65666 C131103:D131202 IY131103:IZ131202 SU131103:SV131202 ACQ131103:ACR131202 AMM131103:AMN131202 AWI131103:AWJ131202 BGE131103:BGF131202 BQA131103:BQB131202 BZW131103:BZX131202 CJS131103:CJT131202 CTO131103:CTP131202 DDK131103:DDL131202 DNG131103:DNH131202 DXC131103:DXD131202 EGY131103:EGZ131202 EQU131103:EQV131202 FAQ131103:FAR131202 FKM131103:FKN131202 FUI131103:FUJ131202 GEE131103:GEF131202 GOA131103:GOB131202 GXW131103:GXX131202 HHS131103:HHT131202 HRO131103:HRP131202 IBK131103:IBL131202 ILG131103:ILH131202 IVC131103:IVD131202 JEY131103:JEZ131202 JOU131103:JOV131202 JYQ131103:JYR131202 KIM131103:KIN131202 KSI131103:KSJ131202 LCE131103:LCF131202 LMA131103:LMB131202 LVW131103:LVX131202 MFS131103:MFT131202 MPO131103:MPP131202 MZK131103:MZL131202 NJG131103:NJH131202 NTC131103:NTD131202 OCY131103:OCZ131202 OMU131103:OMV131202 OWQ131103:OWR131202 PGM131103:PGN131202 PQI131103:PQJ131202 QAE131103:QAF131202 QKA131103:QKB131202 QTW131103:QTX131202 RDS131103:RDT131202 RNO131103:RNP131202 RXK131103:RXL131202 SHG131103:SHH131202 SRC131103:SRD131202 TAY131103:TAZ131202 TKU131103:TKV131202 TUQ131103:TUR131202 UEM131103:UEN131202 UOI131103:UOJ131202 UYE131103:UYF131202 VIA131103:VIB131202 VRW131103:VRX131202 WBS131103:WBT131202 WLO131103:WLP131202 WVK131103:WVL131202 C196639:D196738 IY196639:IZ196738 SU196639:SV196738 ACQ196639:ACR196738 AMM196639:AMN196738 AWI196639:AWJ196738 BGE196639:BGF196738 BQA196639:BQB196738 BZW196639:BZX196738 CJS196639:CJT196738 CTO196639:CTP196738 DDK196639:DDL196738 DNG196639:DNH196738 DXC196639:DXD196738 EGY196639:EGZ196738 EQU196639:EQV196738 FAQ196639:FAR196738 FKM196639:FKN196738 FUI196639:FUJ196738 GEE196639:GEF196738 GOA196639:GOB196738 GXW196639:GXX196738 HHS196639:HHT196738 HRO196639:HRP196738 IBK196639:IBL196738 ILG196639:ILH196738 IVC196639:IVD196738 JEY196639:JEZ196738 JOU196639:JOV196738 JYQ196639:JYR196738 KIM196639:KIN196738 KSI196639:KSJ196738 LCE196639:LCF196738 LMA196639:LMB196738 LVW196639:LVX196738 MFS196639:MFT196738 MPO196639:MPP196738 MZK196639:MZL196738 NJG196639:NJH196738 NTC196639:NTD196738 OCY196639:OCZ196738 OMU196639:OMV196738 OWQ196639:OWR196738 PGM196639:PGN196738 PQI196639:PQJ196738 QAE196639:QAF196738 QKA196639:QKB196738 QTW196639:QTX196738 RDS196639:RDT196738 RNO196639:RNP196738 RXK196639:RXL196738 SHG196639:SHH196738 SRC196639:SRD196738 TAY196639:TAZ196738 TKU196639:TKV196738 TUQ196639:TUR196738 UEM196639:UEN196738 UOI196639:UOJ196738 UYE196639:UYF196738 VIA196639:VIB196738 VRW196639:VRX196738 WBS196639:WBT196738 WLO196639:WLP196738 WVK196639:WVL196738 C262175:D262274 IY262175:IZ262274 SU262175:SV262274 ACQ262175:ACR262274 AMM262175:AMN262274 AWI262175:AWJ262274 BGE262175:BGF262274 BQA262175:BQB262274 BZW262175:BZX262274 CJS262175:CJT262274 CTO262175:CTP262274 DDK262175:DDL262274 DNG262175:DNH262274 DXC262175:DXD262274 EGY262175:EGZ262274 EQU262175:EQV262274 FAQ262175:FAR262274 FKM262175:FKN262274 FUI262175:FUJ262274 GEE262175:GEF262274 GOA262175:GOB262274 GXW262175:GXX262274 HHS262175:HHT262274 HRO262175:HRP262274 IBK262175:IBL262274 ILG262175:ILH262274 IVC262175:IVD262274 JEY262175:JEZ262274 JOU262175:JOV262274 JYQ262175:JYR262274 KIM262175:KIN262274 KSI262175:KSJ262274 LCE262175:LCF262274 LMA262175:LMB262274 LVW262175:LVX262274 MFS262175:MFT262274 MPO262175:MPP262274 MZK262175:MZL262274 NJG262175:NJH262274 NTC262175:NTD262274 OCY262175:OCZ262274 OMU262175:OMV262274 OWQ262175:OWR262274 PGM262175:PGN262274 PQI262175:PQJ262274 QAE262175:QAF262274 QKA262175:QKB262274 QTW262175:QTX262274 RDS262175:RDT262274 RNO262175:RNP262274 RXK262175:RXL262274 SHG262175:SHH262274 SRC262175:SRD262274 TAY262175:TAZ262274 TKU262175:TKV262274 TUQ262175:TUR262274 UEM262175:UEN262274 UOI262175:UOJ262274 UYE262175:UYF262274 VIA262175:VIB262274 VRW262175:VRX262274 WBS262175:WBT262274 WLO262175:WLP262274 WVK262175:WVL262274 C327711:D327810 IY327711:IZ327810 SU327711:SV327810 ACQ327711:ACR327810 AMM327711:AMN327810 AWI327711:AWJ327810 BGE327711:BGF327810 BQA327711:BQB327810 BZW327711:BZX327810 CJS327711:CJT327810 CTO327711:CTP327810 DDK327711:DDL327810 DNG327711:DNH327810 DXC327711:DXD327810 EGY327711:EGZ327810 EQU327711:EQV327810 FAQ327711:FAR327810 FKM327711:FKN327810 FUI327711:FUJ327810 GEE327711:GEF327810 GOA327711:GOB327810 GXW327711:GXX327810 HHS327711:HHT327810 HRO327711:HRP327810 IBK327711:IBL327810 ILG327711:ILH327810 IVC327711:IVD327810 JEY327711:JEZ327810 JOU327711:JOV327810 JYQ327711:JYR327810 KIM327711:KIN327810 KSI327711:KSJ327810 LCE327711:LCF327810 LMA327711:LMB327810 LVW327711:LVX327810 MFS327711:MFT327810 MPO327711:MPP327810 MZK327711:MZL327810 NJG327711:NJH327810 NTC327711:NTD327810 OCY327711:OCZ327810 OMU327711:OMV327810 OWQ327711:OWR327810 PGM327711:PGN327810 PQI327711:PQJ327810 QAE327711:QAF327810 QKA327711:QKB327810 QTW327711:QTX327810 RDS327711:RDT327810 RNO327711:RNP327810 RXK327711:RXL327810 SHG327711:SHH327810 SRC327711:SRD327810 TAY327711:TAZ327810 TKU327711:TKV327810 TUQ327711:TUR327810 UEM327711:UEN327810 UOI327711:UOJ327810 UYE327711:UYF327810 VIA327711:VIB327810 VRW327711:VRX327810 WBS327711:WBT327810 WLO327711:WLP327810 WVK327711:WVL327810 C393247:D393346 IY393247:IZ393346 SU393247:SV393346 ACQ393247:ACR393346 AMM393247:AMN393346 AWI393247:AWJ393346 BGE393247:BGF393346 BQA393247:BQB393346 BZW393247:BZX393346 CJS393247:CJT393346 CTO393247:CTP393346 DDK393247:DDL393346 DNG393247:DNH393346 DXC393247:DXD393346 EGY393247:EGZ393346 EQU393247:EQV393346 FAQ393247:FAR393346 FKM393247:FKN393346 FUI393247:FUJ393346 GEE393247:GEF393346 GOA393247:GOB393346 GXW393247:GXX393346 HHS393247:HHT393346 HRO393247:HRP393346 IBK393247:IBL393346 ILG393247:ILH393346 IVC393247:IVD393346 JEY393247:JEZ393346 JOU393247:JOV393346 JYQ393247:JYR393346 KIM393247:KIN393346 KSI393247:KSJ393346 LCE393247:LCF393346 LMA393247:LMB393346 LVW393247:LVX393346 MFS393247:MFT393346 MPO393247:MPP393346 MZK393247:MZL393346 NJG393247:NJH393346 NTC393247:NTD393346 OCY393247:OCZ393346 OMU393247:OMV393346 OWQ393247:OWR393346 PGM393247:PGN393346 PQI393247:PQJ393346 QAE393247:QAF393346 QKA393247:QKB393346 QTW393247:QTX393346 RDS393247:RDT393346 RNO393247:RNP393346 RXK393247:RXL393346 SHG393247:SHH393346 SRC393247:SRD393346 TAY393247:TAZ393346 TKU393247:TKV393346 TUQ393247:TUR393346 UEM393247:UEN393346 UOI393247:UOJ393346 UYE393247:UYF393346 VIA393247:VIB393346 VRW393247:VRX393346 WBS393247:WBT393346 WLO393247:WLP393346 WVK393247:WVL393346 C458783:D458882 IY458783:IZ458882 SU458783:SV458882 ACQ458783:ACR458882 AMM458783:AMN458882 AWI458783:AWJ458882 BGE458783:BGF458882 BQA458783:BQB458882 BZW458783:BZX458882 CJS458783:CJT458882 CTO458783:CTP458882 DDK458783:DDL458882 DNG458783:DNH458882 DXC458783:DXD458882 EGY458783:EGZ458882 EQU458783:EQV458882 FAQ458783:FAR458882 FKM458783:FKN458882 FUI458783:FUJ458882 GEE458783:GEF458882 GOA458783:GOB458882 GXW458783:GXX458882 HHS458783:HHT458882 HRO458783:HRP458882 IBK458783:IBL458882 ILG458783:ILH458882 IVC458783:IVD458882 JEY458783:JEZ458882 JOU458783:JOV458882 JYQ458783:JYR458882 KIM458783:KIN458882 KSI458783:KSJ458882 LCE458783:LCF458882 LMA458783:LMB458882 LVW458783:LVX458882 MFS458783:MFT458882 MPO458783:MPP458882 MZK458783:MZL458882 NJG458783:NJH458882 NTC458783:NTD458882 OCY458783:OCZ458882 OMU458783:OMV458882 OWQ458783:OWR458882 PGM458783:PGN458882 PQI458783:PQJ458882 QAE458783:QAF458882 QKA458783:QKB458882 QTW458783:QTX458882 RDS458783:RDT458882 RNO458783:RNP458882 RXK458783:RXL458882 SHG458783:SHH458882 SRC458783:SRD458882 TAY458783:TAZ458882 TKU458783:TKV458882 TUQ458783:TUR458882 UEM458783:UEN458882 UOI458783:UOJ458882 UYE458783:UYF458882 VIA458783:VIB458882 VRW458783:VRX458882 WBS458783:WBT458882 WLO458783:WLP458882 WVK458783:WVL458882 C524319:D524418 IY524319:IZ524418 SU524319:SV524418 ACQ524319:ACR524418 AMM524319:AMN524418 AWI524319:AWJ524418 BGE524319:BGF524418 BQA524319:BQB524418 BZW524319:BZX524418 CJS524319:CJT524418 CTO524319:CTP524418 DDK524319:DDL524418 DNG524319:DNH524418 DXC524319:DXD524418 EGY524319:EGZ524418 EQU524319:EQV524418 FAQ524319:FAR524418 FKM524319:FKN524418 FUI524319:FUJ524418 GEE524319:GEF524418 GOA524319:GOB524418 GXW524319:GXX524418 HHS524319:HHT524418 HRO524319:HRP524418 IBK524319:IBL524418 ILG524319:ILH524418 IVC524319:IVD524418 JEY524319:JEZ524418 JOU524319:JOV524418 JYQ524319:JYR524418 KIM524319:KIN524418 KSI524319:KSJ524418 LCE524319:LCF524418 LMA524319:LMB524418 LVW524319:LVX524418 MFS524319:MFT524418 MPO524319:MPP524418 MZK524319:MZL524418 NJG524319:NJH524418 NTC524319:NTD524418 OCY524319:OCZ524418 OMU524319:OMV524418 OWQ524319:OWR524418 PGM524319:PGN524418 PQI524319:PQJ524418 QAE524319:QAF524418 QKA524319:QKB524418 QTW524319:QTX524418 RDS524319:RDT524418 RNO524319:RNP524418 RXK524319:RXL524418 SHG524319:SHH524418 SRC524319:SRD524418 TAY524319:TAZ524418 TKU524319:TKV524418 TUQ524319:TUR524418 UEM524319:UEN524418 UOI524319:UOJ524418 UYE524319:UYF524418 VIA524319:VIB524418 VRW524319:VRX524418 WBS524319:WBT524418 WLO524319:WLP524418 WVK524319:WVL524418 C589855:D589954 IY589855:IZ589954 SU589855:SV589954 ACQ589855:ACR589954 AMM589855:AMN589954 AWI589855:AWJ589954 BGE589855:BGF589954 BQA589855:BQB589954 BZW589855:BZX589954 CJS589855:CJT589954 CTO589855:CTP589954 DDK589855:DDL589954 DNG589855:DNH589954 DXC589855:DXD589954 EGY589855:EGZ589954 EQU589855:EQV589954 FAQ589855:FAR589954 FKM589855:FKN589954 FUI589855:FUJ589954 GEE589855:GEF589954 GOA589855:GOB589954 GXW589855:GXX589954 HHS589855:HHT589954 HRO589855:HRP589954 IBK589855:IBL589954 ILG589855:ILH589954 IVC589855:IVD589954 JEY589855:JEZ589954 JOU589855:JOV589954 JYQ589855:JYR589954 KIM589855:KIN589954 KSI589855:KSJ589954 LCE589855:LCF589954 LMA589855:LMB589954 LVW589855:LVX589954 MFS589855:MFT589954 MPO589855:MPP589954 MZK589855:MZL589954 NJG589855:NJH589954 NTC589855:NTD589954 OCY589855:OCZ589954 OMU589855:OMV589954 OWQ589855:OWR589954 PGM589855:PGN589954 PQI589855:PQJ589954 QAE589855:QAF589954 QKA589855:QKB589954 QTW589855:QTX589954 RDS589855:RDT589954 RNO589855:RNP589954 RXK589855:RXL589954 SHG589855:SHH589954 SRC589855:SRD589954 TAY589855:TAZ589954 TKU589855:TKV589954 TUQ589855:TUR589954 UEM589855:UEN589954 UOI589855:UOJ589954 UYE589855:UYF589954 VIA589855:VIB589954 VRW589855:VRX589954 WBS589855:WBT589954 WLO589855:WLP589954 WVK589855:WVL589954 C655391:D655490 IY655391:IZ655490 SU655391:SV655490 ACQ655391:ACR655490 AMM655391:AMN655490 AWI655391:AWJ655490 BGE655391:BGF655490 BQA655391:BQB655490 BZW655391:BZX655490 CJS655391:CJT655490 CTO655391:CTP655490 DDK655391:DDL655490 DNG655391:DNH655490 DXC655391:DXD655490 EGY655391:EGZ655490 EQU655391:EQV655490 FAQ655391:FAR655490 FKM655391:FKN655490 FUI655391:FUJ655490 GEE655391:GEF655490 GOA655391:GOB655490 GXW655391:GXX655490 HHS655391:HHT655490 HRO655391:HRP655490 IBK655391:IBL655490 ILG655391:ILH655490 IVC655391:IVD655490 JEY655391:JEZ655490 JOU655391:JOV655490 JYQ655391:JYR655490 KIM655391:KIN655490 KSI655391:KSJ655490 LCE655391:LCF655490 LMA655391:LMB655490 LVW655391:LVX655490 MFS655391:MFT655490 MPO655391:MPP655490 MZK655391:MZL655490 NJG655391:NJH655490 NTC655391:NTD655490 OCY655391:OCZ655490 OMU655391:OMV655490 OWQ655391:OWR655490 PGM655391:PGN655490 PQI655391:PQJ655490 QAE655391:QAF655490 QKA655391:QKB655490 QTW655391:QTX655490 RDS655391:RDT655490 RNO655391:RNP655490 RXK655391:RXL655490 SHG655391:SHH655490 SRC655391:SRD655490 TAY655391:TAZ655490 TKU655391:TKV655490 TUQ655391:TUR655490 UEM655391:UEN655490 UOI655391:UOJ655490 UYE655391:UYF655490 VIA655391:VIB655490 VRW655391:VRX655490 WBS655391:WBT655490 WLO655391:WLP655490 WVK655391:WVL655490 C720927:D721026 IY720927:IZ721026 SU720927:SV721026 ACQ720927:ACR721026 AMM720927:AMN721026 AWI720927:AWJ721026 BGE720927:BGF721026 BQA720927:BQB721026 BZW720927:BZX721026 CJS720927:CJT721026 CTO720927:CTP721026 DDK720927:DDL721026 DNG720927:DNH721026 DXC720927:DXD721026 EGY720927:EGZ721026 EQU720927:EQV721026 FAQ720927:FAR721026 FKM720927:FKN721026 FUI720927:FUJ721026 GEE720927:GEF721026 GOA720927:GOB721026 GXW720927:GXX721026 HHS720927:HHT721026 HRO720927:HRP721026 IBK720927:IBL721026 ILG720927:ILH721026 IVC720927:IVD721026 JEY720927:JEZ721026 JOU720927:JOV721026 JYQ720927:JYR721026 KIM720927:KIN721026 KSI720927:KSJ721026 LCE720927:LCF721026 LMA720927:LMB721026 LVW720927:LVX721026 MFS720927:MFT721026 MPO720927:MPP721026 MZK720927:MZL721026 NJG720927:NJH721026 NTC720927:NTD721026 OCY720927:OCZ721026 OMU720927:OMV721026 OWQ720927:OWR721026 PGM720927:PGN721026 PQI720927:PQJ721026 QAE720927:QAF721026 QKA720927:QKB721026 QTW720927:QTX721026 RDS720927:RDT721026 RNO720927:RNP721026 RXK720927:RXL721026 SHG720927:SHH721026 SRC720927:SRD721026 TAY720927:TAZ721026 TKU720927:TKV721026 TUQ720927:TUR721026 UEM720927:UEN721026 UOI720927:UOJ721026 UYE720927:UYF721026 VIA720927:VIB721026 VRW720927:VRX721026 WBS720927:WBT721026 WLO720927:WLP721026 WVK720927:WVL721026 C786463:D786562 IY786463:IZ786562 SU786463:SV786562 ACQ786463:ACR786562 AMM786463:AMN786562 AWI786463:AWJ786562 BGE786463:BGF786562 BQA786463:BQB786562 BZW786463:BZX786562 CJS786463:CJT786562 CTO786463:CTP786562 DDK786463:DDL786562 DNG786463:DNH786562 DXC786463:DXD786562 EGY786463:EGZ786562 EQU786463:EQV786562 FAQ786463:FAR786562 FKM786463:FKN786562 FUI786463:FUJ786562 GEE786463:GEF786562 GOA786463:GOB786562 GXW786463:GXX786562 HHS786463:HHT786562 HRO786463:HRP786562 IBK786463:IBL786562 ILG786463:ILH786562 IVC786463:IVD786562 JEY786463:JEZ786562 JOU786463:JOV786562 JYQ786463:JYR786562 KIM786463:KIN786562 KSI786463:KSJ786562 LCE786463:LCF786562 LMA786463:LMB786562 LVW786463:LVX786562 MFS786463:MFT786562 MPO786463:MPP786562 MZK786463:MZL786562 NJG786463:NJH786562 NTC786463:NTD786562 OCY786463:OCZ786562 OMU786463:OMV786562 OWQ786463:OWR786562 PGM786463:PGN786562 PQI786463:PQJ786562 QAE786463:QAF786562 QKA786463:QKB786562 QTW786463:QTX786562 RDS786463:RDT786562 RNO786463:RNP786562 RXK786463:RXL786562 SHG786463:SHH786562 SRC786463:SRD786562 TAY786463:TAZ786562 TKU786463:TKV786562 TUQ786463:TUR786562 UEM786463:UEN786562 UOI786463:UOJ786562 UYE786463:UYF786562 VIA786463:VIB786562 VRW786463:VRX786562 WBS786463:WBT786562 WLO786463:WLP786562 WVK786463:WVL786562 C851999:D852098 IY851999:IZ852098 SU851999:SV852098 ACQ851999:ACR852098 AMM851999:AMN852098 AWI851999:AWJ852098 BGE851999:BGF852098 BQA851999:BQB852098 BZW851999:BZX852098 CJS851999:CJT852098 CTO851999:CTP852098 DDK851999:DDL852098 DNG851999:DNH852098 DXC851999:DXD852098 EGY851999:EGZ852098 EQU851999:EQV852098 FAQ851999:FAR852098 FKM851999:FKN852098 FUI851999:FUJ852098 GEE851999:GEF852098 GOA851999:GOB852098 GXW851999:GXX852098 HHS851999:HHT852098 HRO851999:HRP852098 IBK851999:IBL852098 ILG851999:ILH852098 IVC851999:IVD852098 JEY851999:JEZ852098 JOU851999:JOV852098 JYQ851999:JYR852098 KIM851999:KIN852098 KSI851999:KSJ852098 LCE851999:LCF852098 LMA851999:LMB852098 LVW851999:LVX852098 MFS851999:MFT852098 MPO851999:MPP852098 MZK851999:MZL852098 NJG851999:NJH852098 NTC851999:NTD852098 OCY851999:OCZ852098 OMU851999:OMV852098 OWQ851999:OWR852098 PGM851999:PGN852098 PQI851999:PQJ852098 QAE851999:QAF852098 QKA851999:QKB852098 QTW851999:QTX852098 RDS851999:RDT852098 RNO851999:RNP852098 RXK851999:RXL852098 SHG851999:SHH852098 SRC851999:SRD852098 TAY851999:TAZ852098 TKU851999:TKV852098 TUQ851999:TUR852098 UEM851999:UEN852098 UOI851999:UOJ852098 UYE851999:UYF852098 VIA851999:VIB852098 VRW851999:VRX852098 WBS851999:WBT852098 WLO851999:WLP852098 WVK851999:WVL852098 C917535:D917634 IY917535:IZ917634 SU917535:SV917634 ACQ917535:ACR917634 AMM917535:AMN917634 AWI917535:AWJ917634 BGE917535:BGF917634 BQA917535:BQB917634 BZW917535:BZX917634 CJS917535:CJT917634 CTO917535:CTP917634 DDK917535:DDL917634 DNG917535:DNH917634 DXC917535:DXD917634 EGY917535:EGZ917634 EQU917535:EQV917634 FAQ917535:FAR917634 FKM917535:FKN917634 FUI917535:FUJ917634 GEE917535:GEF917634 GOA917535:GOB917634 GXW917535:GXX917634 HHS917535:HHT917634 HRO917535:HRP917634 IBK917535:IBL917634 ILG917535:ILH917634 IVC917535:IVD917634 JEY917535:JEZ917634 JOU917535:JOV917634 JYQ917535:JYR917634 KIM917535:KIN917634 KSI917535:KSJ917634 LCE917535:LCF917634 LMA917535:LMB917634 LVW917535:LVX917634 MFS917535:MFT917634 MPO917535:MPP917634 MZK917535:MZL917634 NJG917535:NJH917634 NTC917535:NTD917634 OCY917535:OCZ917634 OMU917535:OMV917634 OWQ917535:OWR917634 PGM917535:PGN917634 PQI917535:PQJ917634 QAE917535:QAF917634 QKA917535:QKB917634 QTW917535:QTX917634 RDS917535:RDT917634 RNO917535:RNP917634 RXK917535:RXL917634 SHG917535:SHH917634 SRC917535:SRD917634 TAY917535:TAZ917634 TKU917535:TKV917634 TUQ917535:TUR917634 UEM917535:UEN917634 UOI917535:UOJ917634 UYE917535:UYF917634 VIA917535:VIB917634 VRW917535:VRX917634 WBS917535:WBT917634 WLO917535:WLP917634 WVK917535:WVL917634 C983071:D983170 IY983071:IZ983170 SU983071:SV983170 ACQ983071:ACR983170 AMM983071:AMN983170 AWI983071:AWJ983170 BGE983071:BGF983170 BQA983071:BQB983170 BZW983071:BZX983170 CJS983071:CJT983170 CTO983071:CTP983170 DDK983071:DDL983170 DNG983071:DNH983170 DXC983071:DXD983170 EGY983071:EGZ983170 EQU983071:EQV983170 FAQ983071:FAR983170 FKM983071:FKN983170 FUI983071:FUJ983170 GEE983071:GEF983170 GOA983071:GOB983170 GXW983071:GXX983170 HHS983071:HHT983170 HRO983071:HRP983170 IBK983071:IBL983170 ILG983071:ILH983170 IVC983071:IVD983170 JEY983071:JEZ983170 JOU983071:JOV983170 JYQ983071:JYR983170 KIM983071:KIN983170 KSI983071:KSJ983170 LCE983071:LCF983170 LMA983071:LMB983170 LVW983071:LVX983170 MFS983071:MFT983170 MPO983071:MPP983170 MZK983071:MZL983170 NJG983071:NJH983170 NTC983071:NTD983170 OCY983071:OCZ983170 OMU983071:OMV983170 OWQ983071:OWR983170 PGM983071:PGN983170 PQI983071:PQJ983170 QAE983071:QAF983170 QKA983071:QKB983170 QTW983071:QTX983170 RDS983071:RDT983170 RNO983071:RNP983170 RXK983071:RXL983170 SHG983071:SHH983170 SRC983071:SRD983170 TAY983071:TAZ983170 TKU983071:TKV983170 TUQ983071:TUR983170 UEM983071:UEN983170 UOI983071:UOJ983170 UYE983071:UYF983170 VIA983071:VIB983170 VRW983071:VRX983170 WBS983071:WBT983170 WLO983071:WLP983170 WVK983071:WVL983170" xr:uid="{00000000-0002-0000-0200-000000000000}">
      <formula1>INDIRECT($B31)</formula1>
    </dataValidation>
    <dataValidation imeMode="halfKatakana" allowBlank="1" showInputMessage="1" showErrorMessage="1" sqref="D65520:J65520 IZ65520:JF65520 SV65520:TB65520 ACR65520:ACX65520 AMN65520:AMT65520 AWJ65520:AWP65520 BGF65520:BGL65520 BQB65520:BQH65520 BZX65520:CAD65520 CJT65520:CJZ65520 CTP65520:CTV65520 DDL65520:DDR65520 DNH65520:DNN65520 DXD65520:DXJ65520 EGZ65520:EHF65520 EQV65520:ERB65520 FAR65520:FAX65520 FKN65520:FKT65520 FUJ65520:FUP65520 GEF65520:GEL65520 GOB65520:GOH65520 GXX65520:GYD65520 HHT65520:HHZ65520 HRP65520:HRV65520 IBL65520:IBR65520 ILH65520:ILN65520 IVD65520:IVJ65520 JEZ65520:JFF65520 JOV65520:JPB65520 JYR65520:JYX65520 KIN65520:KIT65520 KSJ65520:KSP65520 LCF65520:LCL65520 LMB65520:LMH65520 LVX65520:LWD65520 MFT65520:MFZ65520 MPP65520:MPV65520 MZL65520:MZR65520 NJH65520:NJN65520 NTD65520:NTJ65520 OCZ65520:ODF65520 OMV65520:ONB65520 OWR65520:OWX65520 PGN65520:PGT65520 PQJ65520:PQP65520 QAF65520:QAL65520 QKB65520:QKH65520 QTX65520:QUD65520 RDT65520:RDZ65520 RNP65520:RNV65520 RXL65520:RXR65520 SHH65520:SHN65520 SRD65520:SRJ65520 TAZ65520:TBF65520 TKV65520:TLB65520 TUR65520:TUX65520 UEN65520:UET65520 UOJ65520:UOP65520 UYF65520:UYL65520 VIB65520:VIH65520 VRX65520:VSD65520 WBT65520:WBZ65520 WLP65520:WLV65520 WVL65520:WVR65520 D131056:J131056 IZ131056:JF131056 SV131056:TB131056 ACR131056:ACX131056 AMN131056:AMT131056 AWJ131056:AWP131056 BGF131056:BGL131056 BQB131056:BQH131056 BZX131056:CAD131056 CJT131056:CJZ131056 CTP131056:CTV131056 DDL131056:DDR131056 DNH131056:DNN131056 DXD131056:DXJ131056 EGZ131056:EHF131056 EQV131056:ERB131056 FAR131056:FAX131056 FKN131056:FKT131056 FUJ131056:FUP131056 GEF131056:GEL131056 GOB131056:GOH131056 GXX131056:GYD131056 HHT131056:HHZ131056 HRP131056:HRV131056 IBL131056:IBR131056 ILH131056:ILN131056 IVD131056:IVJ131056 JEZ131056:JFF131056 JOV131056:JPB131056 JYR131056:JYX131056 KIN131056:KIT131056 KSJ131056:KSP131056 LCF131056:LCL131056 LMB131056:LMH131056 LVX131056:LWD131056 MFT131056:MFZ131056 MPP131056:MPV131056 MZL131056:MZR131056 NJH131056:NJN131056 NTD131056:NTJ131056 OCZ131056:ODF131056 OMV131056:ONB131056 OWR131056:OWX131056 PGN131056:PGT131056 PQJ131056:PQP131056 QAF131056:QAL131056 QKB131056:QKH131056 QTX131056:QUD131056 RDT131056:RDZ131056 RNP131056:RNV131056 RXL131056:RXR131056 SHH131056:SHN131056 SRD131056:SRJ131056 TAZ131056:TBF131056 TKV131056:TLB131056 TUR131056:TUX131056 UEN131056:UET131056 UOJ131056:UOP131056 UYF131056:UYL131056 VIB131056:VIH131056 VRX131056:VSD131056 WBT131056:WBZ131056 WLP131056:WLV131056 WVL131056:WVR131056 D196592:J196592 IZ196592:JF196592 SV196592:TB196592 ACR196592:ACX196592 AMN196592:AMT196592 AWJ196592:AWP196592 BGF196592:BGL196592 BQB196592:BQH196592 BZX196592:CAD196592 CJT196592:CJZ196592 CTP196592:CTV196592 DDL196592:DDR196592 DNH196592:DNN196592 DXD196592:DXJ196592 EGZ196592:EHF196592 EQV196592:ERB196592 FAR196592:FAX196592 FKN196592:FKT196592 FUJ196592:FUP196592 GEF196592:GEL196592 GOB196592:GOH196592 GXX196592:GYD196592 HHT196592:HHZ196592 HRP196592:HRV196592 IBL196592:IBR196592 ILH196592:ILN196592 IVD196592:IVJ196592 JEZ196592:JFF196592 JOV196592:JPB196592 JYR196592:JYX196592 KIN196592:KIT196592 KSJ196592:KSP196592 LCF196592:LCL196592 LMB196592:LMH196592 LVX196592:LWD196592 MFT196592:MFZ196592 MPP196592:MPV196592 MZL196592:MZR196592 NJH196592:NJN196592 NTD196592:NTJ196592 OCZ196592:ODF196592 OMV196592:ONB196592 OWR196592:OWX196592 PGN196592:PGT196592 PQJ196592:PQP196592 QAF196592:QAL196592 QKB196592:QKH196592 QTX196592:QUD196592 RDT196592:RDZ196592 RNP196592:RNV196592 RXL196592:RXR196592 SHH196592:SHN196592 SRD196592:SRJ196592 TAZ196592:TBF196592 TKV196592:TLB196592 TUR196592:TUX196592 UEN196592:UET196592 UOJ196592:UOP196592 UYF196592:UYL196592 VIB196592:VIH196592 VRX196592:VSD196592 WBT196592:WBZ196592 WLP196592:WLV196592 WVL196592:WVR196592 D262128:J262128 IZ262128:JF262128 SV262128:TB262128 ACR262128:ACX262128 AMN262128:AMT262128 AWJ262128:AWP262128 BGF262128:BGL262128 BQB262128:BQH262128 BZX262128:CAD262128 CJT262128:CJZ262128 CTP262128:CTV262128 DDL262128:DDR262128 DNH262128:DNN262128 DXD262128:DXJ262128 EGZ262128:EHF262128 EQV262128:ERB262128 FAR262128:FAX262128 FKN262128:FKT262128 FUJ262128:FUP262128 GEF262128:GEL262128 GOB262128:GOH262128 GXX262128:GYD262128 HHT262128:HHZ262128 HRP262128:HRV262128 IBL262128:IBR262128 ILH262128:ILN262128 IVD262128:IVJ262128 JEZ262128:JFF262128 JOV262128:JPB262128 JYR262128:JYX262128 KIN262128:KIT262128 KSJ262128:KSP262128 LCF262128:LCL262128 LMB262128:LMH262128 LVX262128:LWD262128 MFT262128:MFZ262128 MPP262128:MPV262128 MZL262128:MZR262128 NJH262128:NJN262128 NTD262128:NTJ262128 OCZ262128:ODF262128 OMV262128:ONB262128 OWR262128:OWX262128 PGN262128:PGT262128 PQJ262128:PQP262128 QAF262128:QAL262128 QKB262128:QKH262128 QTX262128:QUD262128 RDT262128:RDZ262128 RNP262128:RNV262128 RXL262128:RXR262128 SHH262128:SHN262128 SRD262128:SRJ262128 TAZ262128:TBF262128 TKV262128:TLB262128 TUR262128:TUX262128 UEN262128:UET262128 UOJ262128:UOP262128 UYF262128:UYL262128 VIB262128:VIH262128 VRX262128:VSD262128 WBT262128:WBZ262128 WLP262128:WLV262128 WVL262128:WVR262128 D327664:J327664 IZ327664:JF327664 SV327664:TB327664 ACR327664:ACX327664 AMN327664:AMT327664 AWJ327664:AWP327664 BGF327664:BGL327664 BQB327664:BQH327664 BZX327664:CAD327664 CJT327664:CJZ327664 CTP327664:CTV327664 DDL327664:DDR327664 DNH327664:DNN327664 DXD327664:DXJ327664 EGZ327664:EHF327664 EQV327664:ERB327664 FAR327664:FAX327664 FKN327664:FKT327664 FUJ327664:FUP327664 GEF327664:GEL327664 GOB327664:GOH327664 GXX327664:GYD327664 HHT327664:HHZ327664 HRP327664:HRV327664 IBL327664:IBR327664 ILH327664:ILN327664 IVD327664:IVJ327664 JEZ327664:JFF327664 JOV327664:JPB327664 JYR327664:JYX327664 KIN327664:KIT327664 KSJ327664:KSP327664 LCF327664:LCL327664 LMB327664:LMH327664 LVX327664:LWD327664 MFT327664:MFZ327664 MPP327664:MPV327664 MZL327664:MZR327664 NJH327664:NJN327664 NTD327664:NTJ327664 OCZ327664:ODF327664 OMV327664:ONB327664 OWR327664:OWX327664 PGN327664:PGT327664 PQJ327664:PQP327664 QAF327664:QAL327664 QKB327664:QKH327664 QTX327664:QUD327664 RDT327664:RDZ327664 RNP327664:RNV327664 RXL327664:RXR327664 SHH327664:SHN327664 SRD327664:SRJ327664 TAZ327664:TBF327664 TKV327664:TLB327664 TUR327664:TUX327664 UEN327664:UET327664 UOJ327664:UOP327664 UYF327664:UYL327664 VIB327664:VIH327664 VRX327664:VSD327664 WBT327664:WBZ327664 WLP327664:WLV327664 WVL327664:WVR327664 D393200:J393200 IZ393200:JF393200 SV393200:TB393200 ACR393200:ACX393200 AMN393200:AMT393200 AWJ393200:AWP393200 BGF393200:BGL393200 BQB393200:BQH393200 BZX393200:CAD393200 CJT393200:CJZ393200 CTP393200:CTV393200 DDL393200:DDR393200 DNH393200:DNN393200 DXD393200:DXJ393200 EGZ393200:EHF393200 EQV393200:ERB393200 FAR393200:FAX393200 FKN393200:FKT393200 FUJ393200:FUP393200 GEF393200:GEL393200 GOB393200:GOH393200 GXX393200:GYD393200 HHT393200:HHZ393200 HRP393200:HRV393200 IBL393200:IBR393200 ILH393200:ILN393200 IVD393200:IVJ393200 JEZ393200:JFF393200 JOV393200:JPB393200 JYR393200:JYX393200 KIN393200:KIT393200 KSJ393200:KSP393200 LCF393200:LCL393200 LMB393200:LMH393200 LVX393200:LWD393200 MFT393200:MFZ393200 MPP393200:MPV393200 MZL393200:MZR393200 NJH393200:NJN393200 NTD393200:NTJ393200 OCZ393200:ODF393200 OMV393200:ONB393200 OWR393200:OWX393200 PGN393200:PGT393200 PQJ393200:PQP393200 QAF393200:QAL393200 QKB393200:QKH393200 QTX393200:QUD393200 RDT393200:RDZ393200 RNP393200:RNV393200 RXL393200:RXR393200 SHH393200:SHN393200 SRD393200:SRJ393200 TAZ393200:TBF393200 TKV393200:TLB393200 TUR393200:TUX393200 UEN393200:UET393200 UOJ393200:UOP393200 UYF393200:UYL393200 VIB393200:VIH393200 VRX393200:VSD393200 WBT393200:WBZ393200 WLP393200:WLV393200 WVL393200:WVR393200 D458736:J458736 IZ458736:JF458736 SV458736:TB458736 ACR458736:ACX458736 AMN458736:AMT458736 AWJ458736:AWP458736 BGF458736:BGL458736 BQB458736:BQH458736 BZX458736:CAD458736 CJT458736:CJZ458736 CTP458736:CTV458736 DDL458736:DDR458736 DNH458736:DNN458736 DXD458736:DXJ458736 EGZ458736:EHF458736 EQV458736:ERB458736 FAR458736:FAX458736 FKN458736:FKT458736 FUJ458736:FUP458736 GEF458736:GEL458736 GOB458736:GOH458736 GXX458736:GYD458736 HHT458736:HHZ458736 HRP458736:HRV458736 IBL458736:IBR458736 ILH458736:ILN458736 IVD458736:IVJ458736 JEZ458736:JFF458736 JOV458736:JPB458736 JYR458736:JYX458736 KIN458736:KIT458736 KSJ458736:KSP458736 LCF458736:LCL458736 LMB458736:LMH458736 LVX458736:LWD458736 MFT458736:MFZ458736 MPP458736:MPV458736 MZL458736:MZR458736 NJH458736:NJN458736 NTD458736:NTJ458736 OCZ458736:ODF458736 OMV458736:ONB458736 OWR458736:OWX458736 PGN458736:PGT458736 PQJ458736:PQP458736 QAF458736:QAL458736 QKB458736:QKH458736 QTX458736:QUD458736 RDT458736:RDZ458736 RNP458736:RNV458736 RXL458736:RXR458736 SHH458736:SHN458736 SRD458736:SRJ458736 TAZ458736:TBF458736 TKV458736:TLB458736 TUR458736:TUX458736 UEN458736:UET458736 UOJ458736:UOP458736 UYF458736:UYL458736 VIB458736:VIH458736 VRX458736:VSD458736 WBT458736:WBZ458736 WLP458736:WLV458736 WVL458736:WVR458736 D524272:J524272 IZ524272:JF524272 SV524272:TB524272 ACR524272:ACX524272 AMN524272:AMT524272 AWJ524272:AWP524272 BGF524272:BGL524272 BQB524272:BQH524272 BZX524272:CAD524272 CJT524272:CJZ524272 CTP524272:CTV524272 DDL524272:DDR524272 DNH524272:DNN524272 DXD524272:DXJ524272 EGZ524272:EHF524272 EQV524272:ERB524272 FAR524272:FAX524272 FKN524272:FKT524272 FUJ524272:FUP524272 GEF524272:GEL524272 GOB524272:GOH524272 GXX524272:GYD524272 HHT524272:HHZ524272 HRP524272:HRV524272 IBL524272:IBR524272 ILH524272:ILN524272 IVD524272:IVJ524272 JEZ524272:JFF524272 JOV524272:JPB524272 JYR524272:JYX524272 KIN524272:KIT524272 KSJ524272:KSP524272 LCF524272:LCL524272 LMB524272:LMH524272 LVX524272:LWD524272 MFT524272:MFZ524272 MPP524272:MPV524272 MZL524272:MZR524272 NJH524272:NJN524272 NTD524272:NTJ524272 OCZ524272:ODF524272 OMV524272:ONB524272 OWR524272:OWX524272 PGN524272:PGT524272 PQJ524272:PQP524272 QAF524272:QAL524272 QKB524272:QKH524272 QTX524272:QUD524272 RDT524272:RDZ524272 RNP524272:RNV524272 RXL524272:RXR524272 SHH524272:SHN524272 SRD524272:SRJ524272 TAZ524272:TBF524272 TKV524272:TLB524272 TUR524272:TUX524272 UEN524272:UET524272 UOJ524272:UOP524272 UYF524272:UYL524272 VIB524272:VIH524272 VRX524272:VSD524272 WBT524272:WBZ524272 WLP524272:WLV524272 WVL524272:WVR524272 D589808:J589808 IZ589808:JF589808 SV589808:TB589808 ACR589808:ACX589808 AMN589808:AMT589808 AWJ589808:AWP589808 BGF589808:BGL589808 BQB589808:BQH589808 BZX589808:CAD589808 CJT589808:CJZ589808 CTP589808:CTV589808 DDL589808:DDR589808 DNH589808:DNN589808 DXD589808:DXJ589808 EGZ589808:EHF589808 EQV589808:ERB589808 FAR589808:FAX589808 FKN589808:FKT589808 FUJ589808:FUP589808 GEF589808:GEL589808 GOB589808:GOH589808 GXX589808:GYD589808 HHT589808:HHZ589808 HRP589808:HRV589808 IBL589808:IBR589808 ILH589808:ILN589808 IVD589808:IVJ589808 JEZ589808:JFF589808 JOV589808:JPB589808 JYR589808:JYX589808 KIN589808:KIT589808 KSJ589808:KSP589808 LCF589808:LCL589808 LMB589808:LMH589808 LVX589808:LWD589808 MFT589808:MFZ589808 MPP589808:MPV589808 MZL589808:MZR589808 NJH589808:NJN589808 NTD589808:NTJ589808 OCZ589808:ODF589808 OMV589808:ONB589808 OWR589808:OWX589808 PGN589808:PGT589808 PQJ589808:PQP589808 QAF589808:QAL589808 QKB589808:QKH589808 QTX589808:QUD589808 RDT589808:RDZ589808 RNP589808:RNV589808 RXL589808:RXR589808 SHH589808:SHN589808 SRD589808:SRJ589808 TAZ589808:TBF589808 TKV589808:TLB589808 TUR589808:TUX589808 UEN589808:UET589808 UOJ589808:UOP589808 UYF589808:UYL589808 VIB589808:VIH589808 VRX589808:VSD589808 WBT589808:WBZ589808 WLP589808:WLV589808 WVL589808:WVR589808 D655344:J655344 IZ655344:JF655344 SV655344:TB655344 ACR655344:ACX655344 AMN655344:AMT655344 AWJ655344:AWP655344 BGF655344:BGL655344 BQB655344:BQH655344 BZX655344:CAD655344 CJT655344:CJZ655344 CTP655344:CTV655344 DDL655344:DDR655344 DNH655344:DNN655344 DXD655344:DXJ655344 EGZ655344:EHF655344 EQV655344:ERB655344 FAR655344:FAX655344 FKN655344:FKT655344 FUJ655344:FUP655344 GEF655344:GEL655344 GOB655344:GOH655344 GXX655344:GYD655344 HHT655344:HHZ655344 HRP655344:HRV655344 IBL655344:IBR655344 ILH655344:ILN655344 IVD655344:IVJ655344 JEZ655344:JFF655344 JOV655344:JPB655344 JYR655344:JYX655344 KIN655344:KIT655344 KSJ655344:KSP655344 LCF655344:LCL655344 LMB655344:LMH655344 LVX655344:LWD655344 MFT655344:MFZ655344 MPP655344:MPV655344 MZL655344:MZR655344 NJH655344:NJN655344 NTD655344:NTJ655344 OCZ655344:ODF655344 OMV655344:ONB655344 OWR655344:OWX655344 PGN655344:PGT655344 PQJ655344:PQP655344 QAF655344:QAL655344 QKB655344:QKH655344 QTX655344:QUD655344 RDT655344:RDZ655344 RNP655344:RNV655344 RXL655344:RXR655344 SHH655344:SHN655344 SRD655344:SRJ655344 TAZ655344:TBF655344 TKV655344:TLB655344 TUR655344:TUX655344 UEN655344:UET655344 UOJ655344:UOP655344 UYF655344:UYL655344 VIB655344:VIH655344 VRX655344:VSD655344 WBT655344:WBZ655344 WLP655344:WLV655344 WVL655344:WVR655344 D720880:J720880 IZ720880:JF720880 SV720880:TB720880 ACR720880:ACX720880 AMN720880:AMT720880 AWJ720880:AWP720880 BGF720880:BGL720880 BQB720880:BQH720880 BZX720880:CAD720880 CJT720880:CJZ720880 CTP720880:CTV720880 DDL720880:DDR720880 DNH720880:DNN720880 DXD720880:DXJ720880 EGZ720880:EHF720880 EQV720880:ERB720880 FAR720880:FAX720880 FKN720880:FKT720880 FUJ720880:FUP720880 GEF720880:GEL720880 GOB720880:GOH720880 GXX720880:GYD720880 HHT720880:HHZ720880 HRP720880:HRV720880 IBL720880:IBR720880 ILH720880:ILN720880 IVD720880:IVJ720880 JEZ720880:JFF720880 JOV720880:JPB720880 JYR720880:JYX720880 KIN720880:KIT720880 KSJ720880:KSP720880 LCF720880:LCL720880 LMB720880:LMH720880 LVX720880:LWD720880 MFT720880:MFZ720880 MPP720880:MPV720880 MZL720880:MZR720880 NJH720880:NJN720880 NTD720880:NTJ720880 OCZ720880:ODF720880 OMV720880:ONB720880 OWR720880:OWX720880 PGN720880:PGT720880 PQJ720880:PQP720880 QAF720880:QAL720880 QKB720880:QKH720880 QTX720880:QUD720880 RDT720880:RDZ720880 RNP720880:RNV720880 RXL720880:RXR720880 SHH720880:SHN720880 SRD720880:SRJ720880 TAZ720880:TBF720880 TKV720880:TLB720880 TUR720880:TUX720880 UEN720880:UET720880 UOJ720880:UOP720880 UYF720880:UYL720880 VIB720880:VIH720880 VRX720880:VSD720880 WBT720880:WBZ720880 WLP720880:WLV720880 WVL720880:WVR720880 D786416:J786416 IZ786416:JF786416 SV786416:TB786416 ACR786416:ACX786416 AMN786416:AMT786416 AWJ786416:AWP786416 BGF786416:BGL786416 BQB786416:BQH786416 BZX786416:CAD786416 CJT786416:CJZ786416 CTP786416:CTV786416 DDL786416:DDR786416 DNH786416:DNN786416 DXD786416:DXJ786416 EGZ786416:EHF786416 EQV786416:ERB786416 FAR786416:FAX786416 FKN786416:FKT786416 FUJ786416:FUP786416 GEF786416:GEL786416 GOB786416:GOH786416 GXX786416:GYD786416 HHT786416:HHZ786416 HRP786416:HRV786416 IBL786416:IBR786416 ILH786416:ILN786416 IVD786416:IVJ786416 JEZ786416:JFF786416 JOV786416:JPB786416 JYR786416:JYX786416 KIN786416:KIT786416 KSJ786416:KSP786416 LCF786416:LCL786416 LMB786416:LMH786416 LVX786416:LWD786416 MFT786416:MFZ786416 MPP786416:MPV786416 MZL786416:MZR786416 NJH786416:NJN786416 NTD786416:NTJ786416 OCZ786416:ODF786416 OMV786416:ONB786416 OWR786416:OWX786416 PGN786416:PGT786416 PQJ786416:PQP786416 QAF786416:QAL786416 QKB786416:QKH786416 QTX786416:QUD786416 RDT786416:RDZ786416 RNP786416:RNV786416 RXL786416:RXR786416 SHH786416:SHN786416 SRD786416:SRJ786416 TAZ786416:TBF786416 TKV786416:TLB786416 TUR786416:TUX786416 UEN786416:UET786416 UOJ786416:UOP786416 UYF786416:UYL786416 VIB786416:VIH786416 VRX786416:VSD786416 WBT786416:WBZ786416 WLP786416:WLV786416 WVL786416:WVR786416 D851952:J851952 IZ851952:JF851952 SV851952:TB851952 ACR851952:ACX851952 AMN851952:AMT851952 AWJ851952:AWP851952 BGF851952:BGL851952 BQB851952:BQH851952 BZX851952:CAD851952 CJT851952:CJZ851952 CTP851952:CTV851952 DDL851952:DDR851952 DNH851952:DNN851952 DXD851952:DXJ851952 EGZ851952:EHF851952 EQV851952:ERB851952 FAR851952:FAX851952 FKN851952:FKT851952 FUJ851952:FUP851952 GEF851952:GEL851952 GOB851952:GOH851952 GXX851952:GYD851952 HHT851952:HHZ851952 HRP851952:HRV851952 IBL851952:IBR851952 ILH851952:ILN851952 IVD851952:IVJ851952 JEZ851952:JFF851952 JOV851952:JPB851952 JYR851952:JYX851952 KIN851952:KIT851952 KSJ851952:KSP851952 LCF851952:LCL851952 LMB851952:LMH851952 LVX851952:LWD851952 MFT851952:MFZ851952 MPP851952:MPV851952 MZL851952:MZR851952 NJH851952:NJN851952 NTD851952:NTJ851952 OCZ851952:ODF851952 OMV851952:ONB851952 OWR851952:OWX851952 PGN851952:PGT851952 PQJ851952:PQP851952 QAF851952:QAL851952 QKB851952:QKH851952 QTX851952:QUD851952 RDT851952:RDZ851952 RNP851952:RNV851952 RXL851952:RXR851952 SHH851952:SHN851952 SRD851952:SRJ851952 TAZ851952:TBF851952 TKV851952:TLB851952 TUR851952:TUX851952 UEN851952:UET851952 UOJ851952:UOP851952 UYF851952:UYL851952 VIB851952:VIH851952 VRX851952:VSD851952 WBT851952:WBZ851952 WLP851952:WLV851952 WVL851952:WVR851952 D917488:J917488 IZ917488:JF917488 SV917488:TB917488 ACR917488:ACX917488 AMN917488:AMT917488 AWJ917488:AWP917488 BGF917488:BGL917488 BQB917488:BQH917488 BZX917488:CAD917488 CJT917488:CJZ917488 CTP917488:CTV917488 DDL917488:DDR917488 DNH917488:DNN917488 DXD917488:DXJ917488 EGZ917488:EHF917488 EQV917488:ERB917488 FAR917488:FAX917488 FKN917488:FKT917488 FUJ917488:FUP917488 GEF917488:GEL917488 GOB917488:GOH917488 GXX917488:GYD917488 HHT917488:HHZ917488 HRP917488:HRV917488 IBL917488:IBR917488 ILH917488:ILN917488 IVD917488:IVJ917488 JEZ917488:JFF917488 JOV917488:JPB917488 JYR917488:JYX917488 KIN917488:KIT917488 KSJ917488:KSP917488 LCF917488:LCL917488 LMB917488:LMH917488 LVX917488:LWD917488 MFT917488:MFZ917488 MPP917488:MPV917488 MZL917488:MZR917488 NJH917488:NJN917488 NTD917488:NTJ917488 OCZ917488:ODF917488 OMV917488:ONB917488 OWR917488:OWX917488 PGN917488:PGT917488 PQJ917488:PQP917488 QAF917488:QAL917488 QKB917488:QKH917488 QTX917488:QUD917488 RDT917488:RDZ917488 RNP917488:RNV917488 RXL917488:RXR917488 SHH917488:SHN917488 SRD917488:SRJ917488 TAZ917488:TBF917488 TKV917488:TLB917488 TUR917488:TUX917488 UEN917488:UET917488 UOJ917488:UOP917488 UYF917488:UYL917488 VIB917488:VIH917488 VRX917488:VSD917488 WBT917488:WBZ917488 WLP917488:WLV917488 WVL917488:WVR917488 D983024:J983024 IZ983024:JF983024 SV983024:TB983024 ACR983024:ACX983024 AMN983024:AMT983024 AWJ983024:AWP983024 BGF983024:BGL983024 BQB983024:BQH983024 BZX983024:CAD983024 CJT983024:CJZ983024 CTP983024:CTV983024 DDL983024:DDR983024 DNH983024:DNN983024 DXD983024:DXJ983024 EGZ983024:EHF983024 EQV983024:ERB983024 FAR983024:FAX983024 FKN983024:FKT983024 FUJ983024:FUP983024 GEF983024:GEL983024 GOB983024:GOH983024 GXX983024:GYD983024 HHT983024:HHZ983024 HRP983024:HRV983024 IBL983024:IBR983024 ILH983024:ILN983024 IVD983024:IVJ983024 JEZ983024:JFF983024 JOV983024:JPB983024 JYR983024:JYX983024 KIN983024:KIT983024 KSJ983024:KSP983024 LCF983024:LCL983024 LMB983024:LMH983024 LVX983024:LWD983024 MFT983024:MFZ983024 MPP983024:MPV983024 MZL983024:MZR983024 NJH983024:NJN983024 NTD983024:NTJ983024 OCZ983024:ODF983024 OMV983024:ONB983024 OWR983024:OWX983024 PGN983024:PGT983024 PQJ983024:PQP983024 QAF983024:QAL983024 QKB983024:QKH983024 QTX983024:QUD983024 RDT983024:RDZ983024 RNP983024:RNV983024 RXL983024:RXR983024 SHH983024:SHN983024 SRD983024:SRJ983024 TAZ983024:TBF983024 TKV983024:TLB983024 TUR983024:TUX983024 UEN983024:UET983024 UOJ983024:UOP983024 UYF983024:UYL983024 VIB983024:VIH983024 VRX983024:VSD983024 WBT983024:WBZ983024 WLP983024:WLV983024 WVL983024:WVR983024 D65523:J65523 IZ65523:JF65523 SV65523:TB65523 ACR65523:ACX65523 AMN65523:AMT65523 AWJ65523:AWP65523 BGF65523:BGL65523 BQB65523:BQH65523 BZX65523:CAD65523 CJT65523:CJZ65523 CTP65523:CTV65523 DDL65523:DDR65523 DNH65523:DNN65523 DXD65523:DXJ65523 EGZ65523:EHF65523 EQV65523:ERB65523 FAR65523:FAX65523 FKN65523:FKT65523 FUJ65523:FUP65523 GEF65523:GEL65523 GOB65523:GOH65523 GXX65523:GYD65523 HHT65523:HHZ65523 HRP65523:HRV65523 IBL65523:IBR65523 ILH65523:ILN65523 IVD65523:IVJ65523 JEZ65523:JFF65523 JOV65523:JPB65523 JYR65523:JYX65523 KIN65523:KIT65523 KSJ65523:KSP65523 LCF65523:LCL65523 LMB65523:LMH65523 LVX65523:LWD65523 MFT65523:MFZ65523 MPP65523:MPV65523 MZL65523:MZR65523 NJH65523:NJN65523 NTD65523:NTJ65523 OCZ65523:ODF65523 OMV65523:ONB65523 OWR65523:OWX65523 PGN65523:PGT65523 PQJ65523:PQP65523 QAF65523:QAL65523 QKB65523:QKH65523 QTX65523:QUD65523 RDT65523:RDZ65523 RNP65523:RNV65523 RXL65523:RXR65523 SHH65523:SHN65523 SRD65523:SRJ65523 TAZ65523:TBF65523 TKV65523:TLB65523 TUR65523:TUX65523 UEN65523:UET65523 UOJ65523:UOP65523 UYF65523:UYL65523 VIB65523:VIH65523 VRX65523:VSD65523 WBT65523:WBZ65523 WLP65523:WLV65523 WVL65523:WVR65523 D131059:J131059 IZ131059:JF131059 SV131059:TB131059 ACR131059:ACX131059 AMN131059:AMT131059 AWJ131059:AWP131059 BGF131059:BGL131059 BQB131059:BQH131059 BZX131059:CAD131059 CJT131059:CJZ131059 CTP131059:CTV131059 DDL131059:DDR131059 DNH131059:DNN131059 DXD131059:DXJ131059 EGZ131059:EHF131059 EQV131059:ERB131059 FAR131059:FAX131059 FKN131059:FKT131059 FUJ131059:FUP131059 GEF131059:GEL131059 GOB131059:GOH131059 GXX131059:GYD131059 HHT131059:HHZ131059 HRP131059:HRV131059 IBL131059:IBR131059 ILH131059:ILN131059 IVD131059:IVJ131059 JEZ131059:JFF131059 JOV131059:JPB131059 JYR131059:JYX131059 KIN131059:KIT131059 KSJ131059:KSP131059 LCF131059:LCL131059 LMB131059:LMH131059 LVX131059:LWD131059 MFT131059:MFZ131059 MPP131059:MPV131059 MZL131059:MZR131059 NJH131059:NJN131059 NTD131059:NTJ131059 OCZ131059:ODF131059 OMV131059:ONB131059 OWR131059:OWX131059 PGN131059:PGT131059 PQJ131059:PQP131059 QAF131059:QAL131059 QKB131059:QKH131059 QTX131059:QUD131059 RDT131059:RDZ131059 RNP131059:RNV131059 RXL131059:RXR131059 SHH131059:SHN131059 SRD131059:SRJ131059 TAZ131059:TBF131059 TKV131059:TLB131059 TUR131059:TUX131059 UEN131059:UET131059 UOJ131059:UOP131059 UYF131059:UYL131059 VIB131059:VIH131059 VRX131059:VSD131059 WBT131059:WBZ131059 WLP131059:WLV131059 WVL131059:WVR131059 D196595:J196595 IZ196595:JF196595 SV196595:TB196595 ACR196595:ACX196595 AMN196595:AMT196595 AWJ196595:AWP196595 BGF196595:BGL196595 BQB196595:BQH196595 BZX196595:CAD196595 CJT196595:CJZ196595 CTP196595:CTV196595 DDL196595:DDR196595 DNH196595:DNN196595 DXD196595:DXJ196595 EGZ196595:EHF196595 EQV196595:ERB196595 FAR196595:FAX196595 FKN196595:FKT196595 FUJ196595:FUP196595 GEF196595:GEL196595 GOB196595:GOH196595 GXX196595:GYD196595 HHT196595:HHZ196595 HRP196595:HRV196595 IBL196595:IBR196595 ILH196595:ILN196595 IVD196595:IVJ196595 JEZ196595:JFF196595 JOV196595:JPB196595 JYR196595:JYX196595 KIN196595:KIT196595 KSJ196595:KSP196595 LCF196595:LCL196595 LMB196595:LMH196595 LVX196595:LWD196595 MFT196595:MFZ196595 MPP196595:MPV196595 MZL196595:MZR196595 NJH196595:NJN196595 NTD196595:NTJ196595 OCZ196595:ODF196595 OMV196595:ONB196595 OWR196595:OWX196595 PGN196595:PGT196595 PQJ196595:PQP196595 QAF196595:QAL196595 QKB196595:QKH196595 QTX196595:QUD196595 RDT196595:RDZ196595 RNP196595:RNV196595 RXL196595:RXR196595 SHH196595:SHN196595 SRD196595:SRJ196595 TAZ196595:TBF196595 TKV196595:TLB196595 TUR196595:TUX196595 UEN196595:UET196595 UOJ196595:UOP196595 UYF196595:UYL196595 VIB196595:VIH196595 VRX196595:VSD196595 WBT196595:WBZ196595 WLP196595:WLV196595 WVL196595:WVR196595 D262131:J262131 IZ262131:JF262131 SV262131:TB262131 ACR262131:ACX262131 AMN262131:AMT262131 AWJ262131:AWP262131 BGF262131:BGL262131 BQB262131:BQH262131 BZX262131:CAD262131 CJT262131:CJZ262131 CTP262131:CTV262131 DDL262131:DDR262131 DNH262131:DNN262131 DXD262131:DXJ262131 EGZ262131:EHF262131 EQV262131:ERB262131 FAR262131:FAX262131 FKN262131:FKT262131 FUJ262131:FUP262131 GEF262131:GEL262131 GOB262131:GOH262131 GXX262131:GYD262131 HHT262131:HHZ262131 HRP262131:HRV262131 IBL262131:IBR262131 ILH262131:ILN262131 IVD262131:IVJ262131 JEZ262131:JFF262131 JOV262131:JPB262131 JYR262131:JYX262131 KIN262131:KIT262131 KSJ262131:KSP262131 LCF262131:LCL262131 LMB262131:LMH262131 LVX262131:LWD262131 MFT262131:MFZ262131 MPP262131:MPV262131 MZL262131:MZR262131 NJH262131:NJN262131 NTD262131:NTJ262131 OCZ262131:ODF262131 OMV262131:ONB262131 OWR262131:OWX262131 PGN262131:PGT262131 PQJ262131:PQP262131 QAF262131:QAL262131 QKB262131:QKH262131 QTX262131:QUD262131 RDT262131:RDZ262131 RNP262131:RNV262131 RXL262131:RXR262131 SHH262131:SHN262131 SRD262131:SRJ262131 TAZ262131:TBF262131 TKV262131:TLB262131 TUR262131:TUX262131 UEN262131:UET262131 UOJ262131:UOP262131 UYF262131:UYL262131 VIB262131:VIH262131 VRX262131:VSD262131 WBT262131:WBZ262131 WLP262131:WLV262131 WVL262131:WVR262131 D327667:J327667 IZ327667:JF327667 SV327667:TB327667 ACR327667:ACX327667 AMN327667:AMT327667 AWJ327667:AWP327667 BGF327667:BGL327667 BQB327667:BQH327667 BZX327667:CAD327667 CJT327667:CJZ327667 CTP327667:CTV327667 DDL327667:DDR327667 DNH327667:DNN327667 DXD327667:DXJ327667 EGZ327667:EHF327667 EQV327667:ERB327667 FAR327667:FAX327667 FKN327667:FKT327667 FUJ327667:FUP327667 GEF327667:GEL327667 GOB327667:GOH327667 GXX327667:GYD327667 HHT327667:HHZ327667 HRP327667:HRV327667 IBL327667:IBR327667 ILH327667:ILN327667 IVD327667:IVJ327667 JEZ327667:JFF327667 JOV327667:JPB327667 JYR327667:JYX327667 KIN327667:KIT327667 KSJ327667:KSP327667 LCF327667:LCL327667 LMB327667:LMH327667 LVX327667:LWD327667 MFT327667:MFZ327667 MPP327667:MPV327667 MZL327667:MZR327667 NJH327667:NJN327667 NTD327667:NTJ327667 OCZ327667:ODF327667 OMV327667:ONB327667 OWR327667:OWX327667 PGN327667:PGT327667 PQJ327667:PQP327667 QAF327667:QAL327667 QKB327667:QKH327667 QTX327667:QUD327667 RDT327667:RDZ327667 RNP327667:RNV327667 RXL327667:RXR327667 SHH327667:SHN327667 SRD327667:SRJ327667 TAZ327667:TBF327667 TKV327667:TLB327667 TUR327667:TUX327667 UEN327667:UET327667 UOJ327667:UOP327667 UYF327667:UYL327667 VIB327667:VIH327667 VRX327667:VSD327667 WBT327667:WBZ327667 WLP327667:WLV327667 WVL327667:WVR327667 D393203:J393203 IZ393203:JF393203 SV393203:TB393203 ACR393203:ACX393203 AMN393203:AMT393203 AWJ393203:AWP393203 BGF393203:BGL393203 BQB393203:BQH393203 BZX393203:CAD393203 CJT393203:CJZ393203 CTP393203:CTV393203 DDL393203:DDR393203 DNH393203:DNN393203 DXD393203:DXJ393203 EGZ393203:EHF393203 EQV393203:ERB393203 FAR393203:FAX393203 FKN393203:FKT393203 FUJ393203:FUP393203 GEF393203:GEL393203 GOB393203:GOH393203 GXX393203:GYD393203 HHT393203:HHZ393203 HRP393203:HRV393203 IBL393203:IBR393203 ILH393203:ILN393203 IVD393203:IVJ393203 JEZ393203:JFF393203 JOV393203:JPB393203 JYR393203:JYX393203 KIN393203:KIT393203 KSJ393203:KSP393203 LCF393203:LCL393203 LMB393203:LMH393203 LVX393203:LWD393203 MFT393203:MFZ393203 MPP393203:MPV393203 MZL393203:MZR393203 NJH393203:NJN393203 NTD393203:NTJ393203 OCZ393203:ODF393203 OMV393203:ONB393203 OWR393203:OWX393203 PGN393203:PGT393203 PQJ393203:PQP393203 QAF393203:QAL393203 QKB393203:QKH393203 QTX393203:QUD393203 RDT393203:RDZ393203 RNP393203:RNV393203 RXL393203:RXR393203 SHH393203:SHN393203 SRD393203:SRJ393203 TAZ393203:TBF393203 TKV393203:TLB393203 TUR393203:TUX393203 UEN393203:UET393203 UOJ393203:UOP393203 UYF393203:UYL393203 VIB393203:VIH393203 VRX393203:VSD393203 WBT393203:WBZ393203 WLP393203:WLV393203 WVL393203:WVR393203 D458739:J458739 IZ458739:JF458739 SV458739:TB458739 ACR458739:ACX458739 AMN458739:AMT458739 AWJ458739:AWP458739 BGF458739:BGL458739 BQB458739:BQH458739 BZX458739:CAD458739 CJT458739:CJZ458739 CTP458739:CTV458739 DDL458739:DDR458739 DNH458739:DNN458739 DXD458739:DXJ458739 EGZ458739:EHF458739 EQV458739:ERB458739 FAR458739:FAX458739 FKN458739:FKT458739 FUJ458739:FUP458739 GEF458739:GEL458739 GOB458739:GOH458739 GXX458739:GYD458739 HHT458739:HHZ458739 HRP458739:HRV458739 IBL458739:IBR458739 ILH458739:ILN458739 IVD458739:IVJ458739 JEZ458739:JFF458739 JOV458739:JPB458739 JYR458739:JYX458739 KIN458739:KIT458739 KSJ458739:KSP458739 LCF458739:LCL458739 LMB458739:LMH458739 LVX458739:LWD458739 MFT458739:MFZ458739 MPP458739:MPV458739 MZL458739:MZR458739 NJH458739:NJN458739 NTD458739:NTJ458739 OCZ458739:ODF458739 OMV458739:ONB458739 OWR458739:OWX458739 PGN458739:PGT458739 PQJ458739:PQP458739 QAF458739:QAL458739 QKB458739:QKH458739 QTX458739:QUD458739 RDT458739:RDZ458739 RNP458739:RNV458739 RXL458739:RXR458739 SHH458739:SHN458739 SRD458739:SRJ458739 TAZ458739:TBF458739 TKV458739:TLB458739 TUR458739:TUX458739 UEN458739:UET458739 UOJ458739:UOP458739 UYF458739:UYL458739 VIB458739:VIH458739 VRX458739:VSD458739 WBT458739:WBZ458739 WLP458739:WLV458739 WVL458739:WVR458739 D524275:J524275 IZ524275:JF524275 SV524275:TB524275 ACR524275:ACX524275 AMN524275:AMT524275 AWJ524275:AWP524275 BGF524275:BGL524275 BQB524275:BQH524275 BZX524275:CAD524275 CJT524275:CJZ524275 CTP524275:CTV524275 DDL524275:DDR524275 DNH524275:DNN524275 DXD524275:DXJ524275 EGZ524275:EHF524275 EQV524275:ERB524275 FAR524275:FAX524275 FKN524275:FKT524275 FUJ524275:FUP524275 GEF524275:GEL524275 GOB524275:GOH524275 GXX524275:GYD524275 HHT524275:HHZ524275 HRP524275:HRV524275 IBL524275:IBR524275 ILH524275:ILN524275 IVD524275:IVJ524275 JEZ524275:JFF524275 JOV524275:JPB524275 JYR524275:JYX524275 KIN524275:KIT524275 KSJ524275:KSP524275 LCF524275:LCL524275 LMB524275:LMH524275 LVX524275:LWD524275 MFT524275:MFZ524275 MPP524275:MPV524275 MZL524275:MZR524275 NJH524275:NJN524275 NTD524275:NTJ524275 OCZ524275:ODF524275 OMV524275:ONB524275 OWR524275:OWX524275 PGN524275:PGT524275 PQJ524275:PQP524275 QAF524275:QAL524275 QKB524275:QKH524275 QTX524275:QUD524275 RDT524275:RDZ524275 RNP524275:RNV524275 RXL524275:RXR524275 SHH524275:SHN524275 SRD524275:SRJ524275 TAZ524275:TBF524275 TKV524275:TLB524275 TUR524275:TUX524275 UEN524275:UET524275 UOJ524275:UOP524275 UYF524275:UYL524275 VIB524275:VIH524275 VRX524275:VSD524275 WBT524275:WBZ524275 WLP524275:WLV524275 WVL524275:WVR524275 D589811:J589811 IZ589811:JF589811 SV589811:TB589811 ACR589811:ACX589811 AMN589811:AMT589811 AWJ589811:AWP589811 BGF589811:BGL589811 BQB589811:BQH589811 BZX589811:CAD589811 CJT589811:CJZ589811 CTP589811:CTV589811 DDL589811:DDR589811 DNH589811:DNN589811 DXD589811:DXJ589811 EGZ589811:EHF589811 EQV589811:ERB589811 FAR589811:FAX589811 FKN589811:FKT589811 FUJ589811:FUP589811 GEF589811:GEL589811 GOB589811:GOH589811 GXX589811:GYD589811 HHT589811:HHZ589811 HRP589811:HRV589811 IBL589811:IBR589811 ILH589811:ILN589811 IVD589811:IVJ589811 JEZ589811:JFF589811 JOV589811:JPB589811 JYR589811:JYX589811 KIN589811:KIT589811 KSJ589811:KSP589811 LCF589811:LCL589811 LMB589811:LMH589811 LVX589811:LWD589811 MFT589811:MFZ589811 MPP589811:MPV589811 MZL589811:MZR589811 NJH589811:NJN589811 NTD589811:NTJ589811 OCZ589811:ODF589811 OMV589811:ONB589811 OWR589811:OWX589811 PGN589811:PGT589811 PQJ589811:PQP589811 QAF589811:QAL589811 QKB589811:QKH589811 QTX589811:QUD589811 RDT589811:RDZ589811 RNP589811:RNV589811 RXL589811:RXR589811 SHH589811:SHN589811 SRD589811:SRJ589811 TAZ589811:TBF589811 TKV589811:TLB589811 TUR589811:TUX589811 UEN589811:UET589811 UOJ589811:UOP589811 UYF589811:UYL589811 VIB589811:VIH589811 VRX589811:VSD589811 WBT589811:WBZ589811 WLP589811:WLV589811 WVL589811:WVR589811 D655347:J655347 IZ655347:JF655347 SV655347:TB655347 ACR655347:ACX655347 AMN655347:AMT655347 AWJ655347:AWP655347 BGF655347:BGL655347 BQB655347:BQH655347 BZX655347:CAD655347 CJT655347:CJZ655347 CTP655347:CTV655347 DDL655347:DDR655347 DNH655347:DNN655347 DXD655347:DXJ655347 EGZ655347:EHF655347 EQV655347:ERB655347 FAR655347:FAX655347 FKN655347:FKT655347 FUJ655347:FUP655347 GEF655347:GEL655347 GOB655347:GOH655347 GXX655347:GYD655347 HHT655347:HHZ655347 HRP655347:HRV655347 IBL655347:IBR655347 ILH655347:ILN655347 IVD655347:IVJ655347 JEZ655347:JFF655347 JOV655347:JPB655347 JYR655347:JYX655347 KIN655347:KIT655347 KSJ655347:KSP655347 LCF655347:LCL655347 LMB655347:LMH655347 LVX655347:LWD655347 MFT655347:MFZ655347 MPP655347:MPV655347 MZL655347:MZR655347 NJH655347:NJN655347 NTD655347:NTJ655347 OCZ655347:ODF655347 OMV655347:ONB655347 OWR655347:OWX655347 PGN655347:PGT655347 PQJ655347:PQP655347 QAF655347:QAL655347 QKB655347:QKH655347 QTX655347:QUD655347 RDT655347:RDZ655347 RNP655347:RNV655347 RXL655347:RXR655347 SHH655347:SHN655347 SRD655347:SRJ655347 TAZ655347:TBF655347 TKV655347:TLB655347 TUR655347:TUX655347 UEN655347:UET655347 UOJ655347:UOP655347 UYF655347:UYL655347 VIB655347:VIH655347 VRX655347:VSD655347 WBT655347:WBZ655347 WLP655347:WLV655347 WVL655347:WVR655347 D720883:J720883 IZ720883:JF720883 SV720883:TB720883 ACR720883:ACX720883 AMN720883:AMT720883 AWJ720883:AWP720883 BGF720883:BGL720883 BQB720883:BQH720883 BZX720883:CAD720883 CJT720883:CJZ720883 CTP720883:CTV720883 DDL720883:DDR720883 DNH720883:DNN720883 DXD720883:DXJ720883 EGZ720883:EHF720883 EQV720883:ERB720883 FAR720883:FAX720883 FKN720883:FKT720883 FUJ720883:FUP720883 GEF720883:GEL720883 GOB720883:GOH720883 GXX720883:GYD720883 HHT720883:HHZ720883 HRP720883:HRV720883 IBL720883:IBR720883 ILH720883:ILN720883 IVD720883:IVJ720883 JEZ720883:JFF720883 JOV720883:JPB720883 JYR720883:JYX720883 KIN720883:KIT720883 KSJ720883:KSP720883 LCF720883:LCL720883 LMB720883:LMH720883 LVX720883:LWD720883 MFT720883:MFZ720883 MPP720883:MPV720883 MZL720883:MZR720883 NJH720883:NJN720883 NTD720883:NTJ720883 OCZ720883:ODF720883 OMV720883:ONB720883 OWR720883:OWX720883 PGN720883:PGT720883 PQJ720883:PQP720883 QAF720883:QAL720883 QKB720883:QKH720883 QTX720883:QUD720883 RDT720883:RDZ720883 RNP720883:RNV720883 RXL720883:RXR720883 SHH720883:SHN720883 SRD720883:SRJ720883 TAZ720883:TBF720883 TKV720883:TLB720883 TUR720883:TUX720883 UEN720883:UET720883 UOJ720883:UOP720883 UYF720883:UYL720883 VIB720883:VIH720883 VRX720883:VSD720883 WBT720883:WBZ720883 WLP720883:WLV720883 WVL720883:WVR720883 D786419:J786419 IZ786419:JF786419 SV786419:TB786419 ACR786419:ACX786419 AMN786419:AMT786419 AWJ786419:AWP786419 BGF786419:BGL786419 BQB786419:BQH786419 BZX786419:CAD786419 CJT786419:CJZ786419 CTP786419:CTV786419 DDL786419:DDR786419 DNH786419:DNN786419 DXD786419:DXJ786419 EGZ786419:EHF786419 EQV786419:ERB786419 FAR786419:FAX786419 FKN786419:FKT786419 FUJ786419:FUP786419 GEF786419:GEL786419 GOB786419:GOH786419 GXX786419:GYD786419 HHT786419:HHZ786419 HRP786419:HRV786419 IBL786419:IBR786419 ILH786419:ILN786419 IVD786419:IVJ786419 JEZ786419:JFF786419 JOV786419:JPB786419 JYR786419:JYX786419 KIN786419:KIT786419 KSJ786419:KSP786419 LCF786419:LCL786419 LMB786419:LMH786419 LVX786419:LWD786419 MFT786419:MFZ786419 MPP786419:MPV786419 MZL786419:MZR786419 NJH786419:NJN786419 NTD786419:NTJ786419 OCZ786419:ODF786419 OMV786419:ONB786419 OWR786419:OWX786419 PGN786419:PGT786419 PQJ786419:PQP786419 QAF786419:QAL786419 QKB786419:QKH786419 QTX786419:QUD786419 RDT786419:RDZ786419 RNP786419:RNV786419 RXL786419:RXR786419 SHH786419:SHN786419 SRD786419:SRJ786419 TAZ786419:TBF786419 TKV786419:TLB786419 TUR786419:TUX786419 UEN786419:UET786419 UOJ786419:UOP786419 UYF786419:UYL786419 VIB786419:VIH786419 VRX786419:VSD786419 WBT786419:WBZ786419 WLP786419:WLV786419 WVL786419:WVR786419 D851955:J851955 IZ851955:JF851955 SV851955:TB851955 ACR851955:ACX851955 AMN851955:AMT851955 AWJ851955:AWP851955 BGF851955:BGL851955 BQB851955:BQH851955 BZX851955:CAD851955 CJT851955:CJZ851955 CTP851955:CTV851955 DDL851955:DDR851955 DNH851955:DNN851955 DXD851955:DXJ851955 EGZ851955:EHF851955 EQV851955:ERB851955 FAR851955:FAX851955 FKN851955:FKT851955 FUJ851955:FUP851955 GEF851955:GEL851955 GOB851955:GOH851955 GXX851955:GYD851955 HHT851955:HHZ851955 HRP851955:HRV851955 IBL851955:IBR851955 ILH851955:ILN851955 IVD851955:IVJ851955 JEZ851955:JFF851955 JOV851955:JPB851955 JYR851955:JYX851955 KIN851955:KIT851955 KSJ851955:KSP851955 LCF851955:LCL851955 LMB851955:LMH851955 LVX851955:LWD851955 MFT851955:MFZ851955 MPP851955:MPV851955 MZL851955:MZR851955 NJH851955:NJN851955 NTD851955:NTJ851955 OCZ851955:ODF851955 OMV851955:ONB851955 OWR851955:OWX851955 PGN851955:PGT851955 PQJ851955:PQP851955 QAF851955:QAL851955 QKB851955:QKH851955 QTX851955:QUD851955 RDT851955:RDZ851955 RNP851955:RNV851955 RXL851955:RXR851955 SHH851955:SHN851955 SRD851955:SRJ851955 TAZ851955:TBF851955 TKV851955:TLB851955 TUR851955:TUX851955 UEN851955:UET851955 UOJ851955:UOP851955 UYF851955:UYL851955 VIB851955:VIH851955 VRX851955:VSD851955 WBT851955:WBZ851955 WLP851955:WLV851955 WVL851955:WVR851955 D917491:J917491 IZ917491:JF917491 SV917491:TB917491 ACR917491:ACX917491 AMN917491:AMT917491 AWJ917491:AWP917491 BGF917491:BGL917491 BQB917491:BQH917491 BZX917491:CAD917491 CJT917491:CJZ917491 CTP917491:CTV917491 DDL917491:DDR917491 DNH917491:DNN917491 DXD917491:DXJ917491 EGZ917491:EHF917491 EQV917491:ERB917491 FAR917491:FAX917491 FKN917491:FKT917491 FUJ917491:FUP917491 GEF917491:GEL917491 GOB917491:GOH917491 GXX917491:GYD917491 HHT917491:HHZ917491 HRP917491:HRV917491 IBL917491:IBR917491 ILH917491:ILN917491 IVD917491:IVJ917491 JEZ917491:JFF917491 JOV917491:JPB917491 JYR917491:JYX917491 KIN917491:KIT917491 KSJ917491:KSP917491 LCF917491:LCL917491 LMB917491:LMH917491 LVX917491:LWD917491 MFT917491:MFZ917491 MPP917491:MPV917491 MZL917491:MZR917491 NJH917491:NJN917491 NTD917491:NTJ917491 OCZ917491:ODF917491 OMV917491:ONB917491 OWR917491:OWX917491 PGN917491:PGT917491 PQJ917491:PQP917491 QAF917491:QAL917491 QKB917491:QKH917491 QTX917491:QUD917491 RDT917491:RDZ917491 RNP917491:RNV917491 RXL917491:RXR917491 SHH917491:SHN917491 SRD917491:SRJ917491 TAZ917491:TBF917491 TKV917491:TLB917491 TUR917491:TUX917491 UEN917491:UET917491 UOJ917491:UOP917491 UYF917491:UYL917491 VIB917491:VIH917491 VRX917491:VSD917491 WBT917491:WBZ917491 WLP917491:WLV917491 WVL917491:WVR917491 D983027:J983027 IZ983027:JF983027 SV983027:TB983027 ACR983027:ACX983027 AMN983027:AMT983027 AWJ983027:AWP983027 BGF983027:BGL983027 BQB983027:BQH983027 BZX983027:CAD983027 CJT983027:CJZ983027 CTP983027:CTV983027 DDL983027:DDR983027 DNH983027:DNN983027 DXD983027:DXJ983027 EGZ983027:EHF983027 EQV983027:ERB983027 FAR983027:FAX983027 FKN983027:FKT983027 FUJ983027:FUP983027 GEF983027:GEL983027 GOB983027:GOH983027 GXX983027:GYD983027 HHT983027:HHZ983027 HRP983027:HRV983027 IBL983027:IBR983027 ILH983027:ILN983027 IVD983027:IVJ983027 JEZ983027:JFF983027 JOV983027:JPB983027 JYR983027:JYX983027 KIN983027:KIT983027 KSJ983027:KSP983027 LCF983027:LCL983027 LMB983027:LMH983027 LVX983027:LWD983027 MFT983027:MFZ983027 MPP983027:MPV983027 MZL983027:MZR983027 NJH983027:NJN983027 NTD983027:NTJ983027 OCZ983027:ODF983027 OMV983027:ONB983027 OWR983027:OWX983027 PGN983027:PGT983027 PQJ983027:PQP983027 QAF983027:QAL983027 QKB983027:QKH983027 QTX983027:QUD983027 RDT983027:RDZ983027 RNP983027:RNV983027 RXL983027:RXR983027 SHH983027:SHN983027 SRD983027:SRJ983027 TAZ983027:TBF983027 TKV983027:TLB983027 TUR983027:TUX983027 UEN983027:UET983027 UOJ983027:UOP983027 UYF983027:UYL983027 VIB983027:VIH983027 VRX983027:VSD983027 WBT983027:WBZ983027 WLP983027:WLV983027 WVL983027:WVR983027" xr:uid="{00000000-0002-0000-0200-000001000000}"/>
    <dataValidation imeMode="halfAlpha" allowBlank="1" showInputMessage="1" showErrorMessage="1" sqref="D65527:J65529 IZ65527:JF65529 SV65527:TB65529 ACR65527:ACX65529 AMN65527:AMT65529 AWJ65527:AWP65529 BGF65527:BGL65529 BQB65527:BQH65529 BZX65527:CAD65529 CJT65527:CJZ65529 CTP65527:CTV65529 DDL65527:DDR65529 DNH65527:DNN65529 DXD65527:DXJ65529 EGZ65527:EHF65529 EQV65527:ERB65529 FAR65527:FAX65529 FKN65527:FKT65529 FUJ65527:FUP65529 GEF65527:GEL65529 GOB65527:GOH65529 GXX65527:GYD65529 HHT65527:HHZ65529 HRP65527:HRV65529 IBL65527:IBR65529 ILH65527:ILN65529 IVD65527:IVJ65529 JEZ65527:JFF65529 JOV65527:JPB65529 JYR65527:JYX65529 KIN65527:KIT65529 KSJ65527:KSP65529 LCF65527:LCL65529 LMB65527:LMH65529 LVX65527:LWD65529 MFT65527:MFZ65529 MPP65527:MPV65529 MZL65527:MZR65529 NJH65527:NJN65529 NTD65527:NTJ65529 OCZ65527:ODF65529 OMV65527:ONB65529 OWR65527:OWX65529 PGN65527:PGT65529 PQJ65527:PQP65529 QAF65527:QAL65529 QKB65527:QKH65529 QTX65527:QUD65529 RDT65527:RDZ65529 RNP65527:RNV65529 RXL65527:RXR65529 SHH65527:SHN65529 SRD65527:SRJ65529 TAZ65527:TBF65529 TKV65527:TLB65529 TUR65527:TUX65529 UEN65527:UET65529 UOJ65527:UOP65529 UYF65527:UYL65529 VIB65527:VIH65529 VRX65527:VSD65529 WBT65527:WBZ65529 WLP65527:WLV65529 WVL65527:WVR65529 D131063:J131065 IZ131063:JF131065 SV131063:TB131065 ACR131063:ACX131065 AMN131063:AMT131065 AWJ131063:AWP131065 BGF131063:BGL131065 BQB131063:BQH131065 BZX131063:CAD131065 CJT131063:CJZ131065 CTP131063:CTV131065 DDL131063:DDR131065 DNH131063:DNN131065 DXD131063:DXJ131065 EGZ131063:EHF131065 EQV131063:ERB131065 FAR131063:FAX131065 FKN131063:FKT131065 FUJ131063:FUP131065 GEF131063:GEL131065 GOB131063:GOH131065 GXX131063:GYD131065 HHT131063:HHZ131065 HRP131063:HRV131065 IBL131063:IBR131065 ILH131063:ILN131065 IVD131063:IVJ131065 JEZ131063:JFF131065 JOV131063:JPB131065 JYR131063:JYX131065 KIN131063:KIT131065 KSJ131063:KSP131065 LCF131063:LCL131065 LMB131063:LMH131065 LVX131063:LWD131065 MFT131063:MFZ131065 MPP131063:MPV131065 MZL131063:MZR131065 NJH131063:NJN131065 NTD131063:NTJ131065 OCZ131063:ODF131065 OMV131063:ONB131065 OWR131063:OWX131065 PGN131063:PGT131065 PQJ131063:PQP131065 QAF131063:QAL131065 QKB131063:QKH131065 QTX131063:QUD131065 RDT131063:RDZ131065 RNP131063:RNV131065 RXL131063:RXR131065 SHH131063:SHN131065 SRD131063:SRJ131065 TAZ131063:TBF131065 TKV131063:TLB131065 TUR131063:TUX131065 UEN131063:UET131065 UOJ131063:UOP131065 UYF131063:UYL131065 VIB131063:VIH131065 VRX131063:VSD131065 WBT131063:WBZ131065 WLP131063:WLV131065 WVL131063:WVR131065 D196599:J196601 IZ196599:JF196601 SV196599:TB196601 ACR196599:ACX196601 AMN196599:AMT196601 AWJ196599:AWP196601 BGF196599:BGL196601 BQB196599:BQH196601 BZX196599:CAD196601 CJT196599:CJZ196601 CTP196599:CTV196601 DDL196599:DDR196601 DNH196599:DNN196601 DXD196599:DXJ196601 EGZ196599:EHF196601 EQV196599:ERB196601 FAR196599:FAX196601 FKN196599:FKT196601 FUJ196599:FUP196601 GEF196599:GEL196601 GOB196599:GOH196601 GXX196599:GYD196601 HHT196599:HHZ196601 HRP196599:HRV196601 IBL196599:IBR196601 ILH196599:ILN196601 IVD196599:IVJ196601 JEZ196599:JFF196601 JOV196599:JPB196601 JYR196599:JYX196601 KIN196599:KIT196601 KSJ196599:KSP196601 LCF196599:LCL196601 LMB196599:LMH196601 LVX196599:LWD196601 MFT196599:MFZ196601 MPP196599:MPV196601 MZL196599:MZR196601 NJH196599:NJN196601 NTD196599:NTJ196601 OCZ196599:ODF196601 OMV196599:ONB196601 OWR196599:OWX196601 PGN196599:PGT196601 PQJ196599:PQP196601 QAF196599:QAL196601 QKB196599:QKH196601 QTX196599:QUD196601 RDT196599:RDZ196601 RNP196599:RNV196601 RXL196599:RXR196601 SHH196599:SHN196601 SRD196599:SRJ196601 TAZ196599:TBF196601 TKV196599:TLB196601 TUR196599:TUX196601 UEN196599:UET196601 UOJ196599:UOP196601 UYF196599:UYL196601 VIB196599:VIH196601 VRX196599:VSD196601 WBT196599:WBZ196601 WLP196599:WLV196601 WVL196599:WVR196601 D262135:J262137 IZ262135:JF262137 SV262135:TB262137 ACR262135:ACX262137 AMN262135:AMT262137 AWJ262135:AWP262137 BGF262135:BGL262137 BQB262135:BQH262137 BZX262135:CAD262137 CJT262135:CJZ262137 CTP262135:CTV262137 DDL262135:DDR262137 DNH262135:DNN262137 DXD262135:DXJ262137 EGZ262135:EHF262137 EQV262135:ERB262137 FAR262135:FAX262137 FKN262135:FKT262137 FUJ262135:FUP262137 GEF262135:GEL262137 GOB262135:GOH262137 GXX262135:GYD262137 HHT262135:HHZ262137 HRP262135:HRV262137 IBL262135:IBR262137 ILH262135:ILN262137 IVD262135:IVJ262137 JEZ262135:JFF262137 JOV262135:JPB262137 JYR262135:JYX262137 KIN262135:KIT262137 KSJ262135:KSP262137 LCF262135:LCL262137 LMB262135:LMH262137 LVX262135:LWD262137 MFT262135:MFZ262137 MPP262135:MPV262137 MZL262135:MZR262137 NJH262135:NJN262137 NTD262135:NTJ262137 OCZ262135:ODF262137 OMV262135:ONB262137 OWR262135:OWX262137 PGN262135:PGT262137 PQJ262135:PQP262137 QAF262135:QAL262137 QKB262135:QKH262137 QTX262135:QUD262137 RDT262135:RDZ262137 RNP262135:RNV262137 RXL262135:RXR262137 SHH262135:SHN262137 SRD262135:SRJ262137 TAZ262135:TBF262137 TKV262135:TLB262137 TUR262135:TUX262137 UEN262135:UET262137 UOJ262135:UOP262137 UYF262135:UYL262137 VIB262135:VIH262137 VRX262135:VSD262137 WBT262135:WBZ262137 WLP262135:WLV262137 WVL262135:WVR262137 D327671:J327673 IZ327671:JF327673 SV327671:TB327673 ACR327671:ACX327673 AMN327671:AMT327673 AWJ327671:AWP327673 BGF327671:BGL327673 BQB327671:BQH327673 BZX327671:CAD327673 CJT327671:CJZ327673 CTP327671:CTV327673 DDL327671:DDR327673 DNH327671:DNN327673 DXD327671:DXJ327673 EGZ327671:EHF327673 EQV327671:ERB327673 FAR327671:FAX327673 FKN327671:FKT327673 FUJ327671:FUP327673 GEF327671:GEL327673 GOB327671:GOH327673 GXX327671:GYD327673 HHT327671:HHZ327673 HRP327671:HRV327673 IBL327671:IBR327673 ILH327671:ILN327673 IVD327671:IVJ327673 JEZ327671:JFF327673 JOV327671:JPB327673 JYR327671:JYX327673 KIN327671:KIT327673 KSJ327671:KSP327673 LCF327671:LCL327673 LMB327671:LMH327673 LVX327671:LWD327673 MFT327671:MFZ327673 MPP327671:MPV327673 MZL327671:MZR327673 NJH327671:NJN327673 NTD327671:NTJ327673 OCZ327671:ODF327673 OMV327671:ONB327673 OWR327671:OWX327673 PGN327671:PGT327673 PQJ327671:PQP327673 QAF327671:QAL327673 QKB327671:QKH327673 QTX327671:QUD327673 RDT327671:RDZ327673 RNP327671:RNV327673 RXL327671:RXR327673 SHH327671:SHN327673 SRD327671:SRJ327673 TAZ327671:TBF327673 TKV327671:TLB327673 TUR327671:TUX327673 UEN327671:UET327673 UOJ327671:UOP327673 UYF327671:UYL327673 VIB327671:VIH327673 VRX327671:VSD327673 WBT327671:WBZ327673 WLP327671:WLV327673 WVL327671:WVR327673 D393207:J393209 IZ393207:JF393209 SV393207:TB393209 ACR393207:ACX393209 AMN393207:AMT393209 AWJ393207:AWP393209 BGF393207:BGL393209 BQB393207:BQH393209 BZX393207:CAD393209 CJT393207:CJZ393209 CTP393207:CTV393209 DDL393207:DDR393209 DNH393207:DNN393209 DXD393207:DXJ393209 EGZ393207:EHF393209 EQV393207:ERB393209 FAR393207:FAX393209 FKN393207:FKT393209 FUJ393207:FUP393209 GEF393207:GEL393209 GOB393207:GOH393209 GXX393207:GYD393209 HHT393207:HHZ393209 HRP393207:HRV393209 IBL393207:IBR393209 ILH393207:ILN393209 IVD393207:IVJ393209 JEZ393207:JFF393209 JOV393207:JPB393209 JYR393207:JYX393209 KIN393207:KIT393209 KSJ393207:KSP393209 LCF393207:LCL393209 LMB393207:LMH393209 LVX393207:LWD393209 MFT393207:MFZ393209 MPP393207:MPV393209 MZL393207:MZR393209 NJH393207:NJN393209 NTD393207:NTJ393209 OCZ393207:ODF393209 OMV393207:ONB393209 OWR393207:OWX393209 PGN393207:PGT393209 PQJ393207:PQP393209 QAF393207:QAL393209 QKB393207:QKH393209 QTX393207:QUD393209 RDT393207:RDZ393209 RNP393207:RNV393209 RXL393207:RXR393209 SHH393207:SHN393209 SRD393207:SRJ393209 TAZ393207:TBF393209 TKV393207:TLB393209 TUR393207:TUX393209 UEN393207:UET393209 UOJ393207:UOP393209 UYF393207:UYL393209 VIB393207:VIH393209 VRX393207:VSD393209 WBT393207:WBZ393209 WLP393207:WLV393209 WVL393207:WVR393209 D458743:J458745 IZ458743:JF458745 SV458743:TB458745 ACR458743:ACX458745 AMN458743:AMT458745 AWJ458743:AWP458745 BGF458743:BGL458745 BQB458743:BQH458745 BZX458743:CAD458745 CJT458743:CJZ458745 CTP458743:CTV458745 DDL458743:DDR458745 DNH458743:DNN458745 DXD458743:DXJ458745 EGZ458743:EHF458745 EQV458743:ERB458745 FAR458743:FAX458745 FKN458743:FKT458745 FUJ458743:FUP458745 GEF458743:GEL458745 GOB458743:GOH458745 GXX458743:GYD458745 HHT458743:HHZ458745 HRP458743:HRV458745 IBL458743:IBR458745 ILH458743:ILN458745 IVD458743:IVJ458745 JEZ458743:JFF458745 JOV458743:JPB458745 JYR458743:JYX458745 KIN458743:KIT458745 KSJ458743:KSP458745 LCF458743:LCL458745 LMB458743:LMH458745 LVX458743:LWD458745 MFT458743:MFZ458745 MPP458743:MPV458745 MZL458743:MZR458745 NJH458743:NJN458745 NTD458743:NTJ458745 OCZ458743:ODF458745 OMV458743:ONB458745 OWR458743:OWX458745 PGN458743:PGT458745 PQJ458743:PQP458745 QAF458743:QAL458745 QKB458743:QKH458745 QTX458743:QUD458745 RDT458743:RDZ458745 RNP458743:RNV458745 RXL458743:RXR458745 SHH458743:SHN458745 SRD458743:SRJ458745 TAZ458743:TBF458745 TKV458743:TLB458745 TUR458743:TUX458745 UEN458743:UET458745 UOJ458743:UOP458745 UYF458743:UYL458745 VIB458743:VIH458745 VRX458743:VSD458745 WBT458743:WBZ458745 WLP458743:WLV458745 WVL458743:WVR458745 D524279:J524281 IZ524279:JF524281 SV524279:TB524281 ACR524279:ACX524281 AMN524279:AMT524281 AWJ524279:AWP524281 BGF524279:BGL524281 BQB524279:BQH524281 BZX524279:CAD524281 CJT524279:CJZ524281 CTP524279:CTV524281 DDL524279:DDR524281 DNH524279:DNN524281 DXD524279:DXJ524281 EGZ524279:EHF524281 EQV524279:ERB524281 FAR524279:FAX524281 FKN524279:FKT524281 FUJ524279:FUP524281 GEF524279:GEL524281 GOB524279:GOH524281 GXX524279:GYD524281 HHT524279:HHZ524281 HRP524279:HRV524281 IBL524279:IBR524281 ILH524279:ILN524281 IVD524279:IVJ524281 JEZ524279:JFF524281 JOV524279:JPB524281 JYR524279:JYX524281 KIN524279:KIT524281 KSJ524279:KSP524281 LCF524279:LCL524281 LMB524279:LMH524281 LVX524279:LWD524281 MFT524279:MFZ524281 MPP524279:MPV524281 MZL524279:MZR524281 NJH524279:NJN524281 NTD524279:NTJ524281 OCZ524279:ODF524281 OMV524279:ONB524281 OWR524279:OWX524281 PGN524279:PGT524281 PQJ524279:PQP524281 QAF524279:QAL524281 QKB524279:QKH524281 QTX524279:QUD524281 RDT524279:RDZ524281 RNP524279:RNV524281 RXL524279:RXR524281 SHH524279:SHN524281 SRD524279:SRJ524281 TAZ524279:TBF524281 TKV524279:TLB524281 TUR524279:TUX524281 UEN524279:UET524281 UOJ524279:UOP524281 UYF524279:UYL524281 VIB524279:VIH524281 VRX524279:VSD524281 WBT524279:WBZ524281 WLP524279:WLV524281 WVL524279:WVR524281 D589815:J589817 IZ589815:JF589817 SV589815:TB589817 ACR589815:ACX589817 AMN589815:AMT589817 AWJ589815:AWP589817 BGF589815:BGL589817 BQB589815:BQH589817 BZX589815:CAD589817 CJT589815:CJZ589817 CTP589815:CTV589817 DDL589815:DDR589817 DNH589815:DNN589817 DXD589815:DXJ589817 EGZ589815:EHF589817 EQV589815:ERB589817 FAR589815:FAX589817 FKN589815:FKT589817 FUJ589815:FUP589817 GEF589815:GEL589817 GOB589815:GOH589817 GXX589815:GYD589817 HHT589815:HHZ589817 HRP589815:HRV589817 IBL589815:IBR589817 ILH589815:ILN589817 IVD589815:IVJ589817 JEZ589815:JFF589817 JOV589815:JPB589817 JYR589815:JYX589817 KIN589815:KIT589817 KSJ589815:KSP589817 LCF589815:LCL589817 LMB589815:LMH589817 LVX589815:LWD589817 MFT589815:MFZ589817 MPP589815:MPV589817 MZL589815:MZR589817 NJH589815:NJN589817 NTD589815:NTJ589817 OCZ589815:ODF589817 OMV589815:ONB589817 OWR589815:OWX589817 PGN589815:PGT589817 PQJ589815:PQP589817 QAF589815:QAL589817 QKB589815:QKH589817 QTX589815:QUD589817 RDT589815:RDZ589817 RNP589815:RNV589817 RXL589815:RXR589817 SHH589815:SHN589817 SRD589815:SRJ589817 TAZ589815:TBF589817 TKV589815:TLB589817 TUR589815:TUX589817 UEN589815:UET589817 UOJ589815:UOP589817 UYF589815:UYL589817 VIB589815:VIH589817 VRX589815:VSD589817 WBT589815:WBZ589817 WLP589815:WLV589817 WVL589815:WVR589817 D655351:J655353 IZ655351:JF655353 SV655351:TB655353 ACR655351:ACX655353 AMN655351:AMT655353 AWJ655351:AWP655353 BGF655351:BGL655353 BQB655351:BQH655353 BZX655351:CAD655353 CJT655351:CJZ655353 CTP655351:CTV655353 DDL655351:DDR655353 DNH655351:DNN655353 DXD655351:DXJ655353 EGZ655351:EHF655353 EQV655351:ERB655353 FAR655351:FAX655353 FKN655351:FKT655353 FUJ655351:FUP655353 GEF655351:GEL655353 GOB655351:GOH655353 GXX655351:GYD655353 HHT655351:HHZ655353 HRP655351:HRV655353 IBL655351:IBR655353 ILH655351:ILN655353 IVD655351:IVJ655353 JEZ655351:JFF655353 JOV655351:JPB655353 JYR655351:JYX655353 KIN655351:KIT655353 KSJ655351:KSP655353 LCF655351:LCL655353 LMB655351:LMH655353 LVX655351:LWD655353 MFT655351:MFZ655353 MPP655351:MPV655353 MZL655351:MZR655353 NJH655351:NJN655353 NTD655351:NTJ655353 OCZ655351:ODF655353 OMV655351:ONB655353 OWR655351:OWX655353 PGN655351:PGT655353 PQJ655351:PQP655353 QAF655351:QAL655353 QKB655351:QKH655353 QTX655351:QUD655353 RDT655351:RDZ655353 RNP655351:RNV655353 RXL655351:RXR655353 SHH655351:SHN655353 SRD655351:SRJ655353 TAZ655351:TBF655353 TKV655351:TLB655353 TUR655351:TUX655353 UEN655351:UET655353 UOJ655351:UOP655353 UYF655351:UYL655353 VIB655351:VIH655353 VRX655351:VSD655353 WBT655351:WBZ655353 WLP655351:WLV655353 WVL655351:WVR655353 D720887:J720889 IZ720887:JF720889 SV720887:TB720889 ACR720887:ACX720889 AMN720887:AMT720889 AWJ720887:AWP720889 BGF720887:BGL720889 BQB720887:BQH720889 BZX720887:CAD720889 CJT720887:CJZ720889 CTP720887:CTV720889 DDL720887:DDR720889 DNH720887:DNN720889 DXD720887:DXJ720889 EGZ720887:EHF720889 EQV720887:ERB720889 FAR720887:FAX720889 FKN720887:FKT720889 FUJ720887:FUP720889 GEF720887:GEL720889 GOB720887:GOH720889 GXX720887:GYD720889 HHT720887:HHZ720889 HRP720887:HRV720889 IBL720887:IBR720889 ILH720887:ILN720889 IVD720887:IVJ720889 JEZ720887:JFF720889 JOV720887:JPB720889 JYR720887:JYX720889 KIN720887:KIT720889 KSJ720887:KSP720889 LCF720887:LCL720889 LMB720887:LMH720889 LVX720887:LWD720889 MFT720887:MFZ720889 MPP720887:MPV720889 MZL720887:MZR720889 NJH720887:NJN720889 NTD720887:NTJ720889 OCZ720887:ODF720889 OMV720887:ONB720889 OWR720887:OWX720889 PGN720887:PGT720889 PQJ720887:PQP720889 QAF720887:QAL720889 QKB720887:QKH720889 QTX720887:QUD720889 RDT720887:RDZ720889 RNP720887:RNV720889 RXL720887:RXR720889 SHH720887:SHN720889 SRD720887:SRJ720889 TAZ720887:TBF720889 TKV720887:TLB720889 TUR720887:TUX720889 UEN720887:UET720889 UOJ720887:UOP720889 UYF720887:UYL720889 VIB720887:VIH720889 VRX720887:VSD720889 WBT720887:WBZ720889 WLP720887:WLV720889 WVL720887:WVR720889 D786423:J786425 IZ786423:JF786425 SV786423:TB786425 ACR786423:ACX786425 AMN786423:AMT786425 AWJ786423:AWP786425 BGF786423:BGL786425 BQB786423:BQH786425 BZX786423:CAD786425 CJT786423:CJZ786425 CTP786423:CTV786425 DDL786423:DDR786425 DNH786423:DNN786425 DXD786423:DXJ786425 EGZ786423:EHF786425 EQV786423:ERB786425 FAR786423:FAX786425 FKN786423:FKT786425 FUJ786423:FUP786425 GEF786423:GEL786425 GOB786423:GOH786425 GXX786423:GYD786425 HHT786423:HHZ786425 HRP786423:HRV786425 IBL786423:IBR786425 ILH786423:ILN786425 IVD786423:IVJ786425 JEZ786423:JFF786425 JOV786423:JPB786425 JYR786423:JYX786425 KIN786423:KIT786425 KSJ786423:KSP786425 LCF786423:LCL786425 LMB786423:LMH786425 LVX786423:LWD786425 MFT786423:MFZ786425 MPP786423:MPV786425 MZL786423:MZR786425 NJH786423:NJN786425 NTD786423:NTJ786425 OCZ786423:ODF786425 OMV786423:ONB786425 OWR786423:OWX786425 PGN786423:PGT786425 PQJ786423:PQP786425 QAF786423:QAL786425 QKB786423:QKH786425 QTX786423:QUD786425 RDT786423:RDZ786425 RNP786423:RNV786425 RXL786423:RXR786425 SHH786423:SHN786425 SRD786423:SRJ786425 TAZ786423:TBF786425 TKV786423:TLB786425 TUR786423:TUX786425 UEN786423:UET786425 UOJ786423:UOP786425 UYF786423:UYL786425 VIB786423:VIH786425 VRX786423:VSD786425 WBT786423:WBZ786425 WLP786423:WLV786425 WVL786423:WVR786425 D851959:J851961 IZ851959:JF851961 SV851959:TB851961 ACR851959:ACX851961 AMN851959:AMT851961 AWJ851959:AWP851961 BGF851959:BGL851961 BQB851959:BQH851961 BZX851959:CAD851961 CJT851959:CJZ851961 CTP851959:CTV851961 DDL851959:DDR851961 DNH851959:DNN851961 DXD851959:DXJ851961 EGZ851959:EHF851961 EQV851959:ERB851961 FAR851959:FAX851961 FKN851959:FKT851961 FUJ851959:FUP851961 GEF851959:GEL851961 GOB851959:GOH851961 GXX851959:GYD851961 HHT851959:HHZ851961 HRP851959:HRV851961 IBL851959:IBR851961 ILH851959:ILN851961 IVD851959:IVJ851961 JEZ851959:JFF851961 JOV851959:JPB851961 JYR851959:JYX851961 KIN851959:KIT851961 KSJ851959:KSP851961 LCF851959:LCL851961 LMB851959:LMH851961 LVX851959:LWD851961 MFT851959:MFZ851961 MPP851959:MPV851961 MZL851959:MZR851961 NJH851959:NJN851961 NTD851959:NTJ851961 OCZ851959:ODF851961 OMV851959:ONB851961 OWR851959:OWX851961 PGN851959:PGT851961 PQJ851959:PQP851961 QAF851959:QAL851961 QKB851959:QKH851961 QTX851959:QUD851961 RDT851959:RDZ851961 RNP851959:RNV851961 RXL851959:RXR851961 SHH851959:SHN851961 SRD851959:SRJ851961 TAZ851959:TBF851961 TKV851959:TLB851961 TUR851959:TUX851961 UEN851959:UET851961 UOJ851959:UOP851961 UYF851959:UYL851961 VIB851959:VIH851961 VRX851959:VSD851961 WBT851959:WBZ851961 WLP851959:WLV851961 WVL851959:WVR851961 D917495:J917497 IZ917495:JF917497 SV917495:TB917497 ACR917495:ACX917497 AMN917495:AMT917497 AWJ917495:AWP917497 BGF917495:BGL917497 BQB917495:BQH917497 BZX917495:CAD917497 CJT917495:CJZ917497 CTP917495:CTV917497 DDL917495:DDR917497 DNH917495:DNN917497 DXD917495:DXJ917497 EGZ917495:EHF917497 EQV917495:ERB917497 FAR917495:FAX917497 FKN917495:FKT917497 FUJ917495:FUP917497 GEF917495:GEL917497 GOB917495:GOH917497 GXX917495:GYD917497 HHT917495:HHZ917497 HRP917495:HRV917497 IBL917495:IBR917497 ILH917495:ILN917497 IVD917495:IVJ917497 JEZ917495:JFF917497 JOV917495:JPB917497 JYR917495:JYX917497 KIN917495:KIT917497 KSJ917495:KSP917497 LCF917495:LCL917497 LMB917495:LMH917497 LVX917495:LWD917497 MFT917495:MFZ917497 MPP917495:MPV917497 MZL917495:MZR917497 NJH917495:NJN917497 NTD917495:NTJ917497 OCZ917495:ODF917497 OMV917495:ONB917497 OWR917495:OWX917497 PGN917495:PGT917497 PQJ917495:PQP917497 QAF917495:QAL917497 QKB917495:QKH917497 QTX917495:QUD917497 RDT917495:RDZ917497 RNP917495:RNV917497 RXL917495:RXR917497 SHH917495:SHN917497 SRD917495:SRJ917497 TAZ917495:TBF917497 TKV917495:TLB917497 TUR917495:TUX917497 UEN917495:UET917497 UOJ917495:UOP917497 UYF917495:UYL917497 VIB917495:VIH917497 VRX917495:VSD917497 WBT917495:WBZ917497 WLP917495:WLV917497 WVL917495:WVR917497 D983031:J983033 IZ983031:JF983033 SV983031:TB983033 ACR983031:ACX983033 AMN983031:AMT983033 AWJ983031:AWP983033 BGF983031:BGL983033 BQB983031:BQH983033 BZX983031:CAD983033 CJT983031:CJZ983033 CTP983031:CTV983033 DDL983031:DDR983033 DNH983031:DNN983033 DXD983031:DXJ983033 EGZ983031:EHF983033 EQV983031:ERB983033 FAR983031:FAX983033 FKN983031:FKT983033 FUJ983031:FUP983033 GEF983031:GEL983033 GOB983031:GOH983033 GXX983031:GYD983033 HHT983031:HHZ983033 HRP983031:HRV983033 IBL983031:IBR983033 ILH983031:ILN983033 IVD983031:IVJ983033 JEZ983031:JFF983033 JOV983031:JPB983033 JYR983031:JYX983033 KIN983031:KIT983033 KSJ983031:KSP983033 LCF983031:LCL983033 LMB983031:LMH983033 LVX983031:LWD983033 MFT983031:MFZ983033 MPP983031:MPV983033 MZL983031:MZR983033 NJH983031:NJN983033 NTD983031:NTJ983033 OCZ983031:ODF983033 OMV983031:ONB983033 OWR983031:OWX983033 PGN983031:PGT983033 PQJ983031:PQP983033 QAF983031:QAL983033 QKB983031:QKH983033 QTX983031:QUD983033 RDT983031:RDZ983033 RNP983031:RNV983033 RXL983031:RXR983033 SHH983031:SHN983033 SRD983031:SRJ983033 TAZ983031:TBF983033 TKV983031:TLB983033 TUR983031:TUX983033 UEN983031:UET983033 UOJ983031:UOP983033 UYF983031:UYL983033 VIB983031:VIH983033 VRX983031:VSD983033 WBT983031:WBZ983033 WLP983031:WLV983033 WVL983031:WVR983033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65532:J65532 IZ65532:JF65532 SV65532:TB65532 ACR65532:ACX65532 AMN65532:AMT65532 AWJ65532:AWP65532 BGF65532:BGL65532 BQB65532:BQH65532 BZX65532:CAD65532 CJT65532:CJZ65532 CTP65532:CTV65532 DDL65532:DDR65532 DNH65532:DNN65532 DXD65532:DXJ65532 EGZ65532:EHF65532 EQV65532:ERB65532 FAR65532:FAX65532 FKN65532:FKT65532 FUJ65532:FUP65532 GEF65532:GEL65532 GOB65532:GOH65532 GXX65532:GYD65532 HHT65532:HHZ65532 HRP65532:HRV65532 IBL65532:IBR65532 ILH65532:ILN65532 IVD65532:IVJ65532 JEZ65532:JFF65532 JOV65532:JPB65532 JYR65532:JYX65532 KIN65532:KIT65532 KSJ65532:KSP65532 LCF65532:LCL65532 LMB65532:LMH65532 LVX65532:LWD65532 MFT65532:MFZ65532 MPP65532:MPV65532 MZL65532:MZR65532 NJH65532:NJN65532 NTD65532:NTJ65532 OCZ65532:ODF65532 OMV65532:ONB65532 OWR65532:OWX65532 PGN65532:PGT65532 PQJ65532:PQP65532 QAF65532:QAL65532 QKB65532:QKH65532 QTX65532:QUD65532 RDT65532:RDZ65532 RNP65532:RNV65532 RXL65532:RXR65532 SHH65532:SHN65532 SRD65532:SRJ65532 TAZ65532:TBF65532 TKV65532:TLB65532 TUR65532:TUX65532 UEN65532:UET65532 UOJ65532:UOP65532 UYF65532:UYL65532 VIB65532:VIH65532 VRX65532:VSD65532 WBT65532:WBZ65532 WLP65532:WLV65532 WVL65532:WVR65532 D131068:J131068 IZ131068:JF131068 SV131068:TB131068 ACR131068:ACX131068 AMN131068:AMT131068 AWJ131068:AWP131068 BGF131068:BGL131068 BQB131068:BQH131068 BZX131068:CAD131068 CJT131068:CJZ131068 CTP131068:CTV131068 DDL131068:DDR131068 DNH131068:DNN131068 DXD131068:DXJ131068 EGZ131068:EHF131068 EQV131068:ERB131068 FAR131068:FAX131068 FKN131068:FKT131068 FUJ131068:FUP131068 GEF131068:GEL131068 GOB131068:GOH131068 GXX131068:GYD131068 HHT131068:HHZ131068 HRP131068:HRV131068 IBL131068:IBR131068 ILH131068:ILN131068 IVD131068:IVJ131068 JEZ131068:JFF131068 JOV131068:JPB131068 JYR131068:JYX131068 KIN131068:KIT131068 KSJ131068:KSP131068 LCF131068:LCL131068 LMB131068:LMH131068 LVX131068:LWD131068 MFT131068:MFZ131068 MPP131068:MPV131068 MZL131068:MZR131068 NJH131068:NJN131068 NTD131068:NTJ131068 OCZ131068:ODF131068 OMV131068:ONB131068 OWR131068:OWX131068 PGN131068:PGT131068 PQJ131068:PQP131068 QAF131068:QAL131068 QKB131068:QKH131068 QTX131068:QUD131068 RDT131068:RDZ131068 RNP131068:RNV131068 RXL131068:RXR131068 SHH131068:SHN131068 SRD131068:SRJ131068 TAZ131068:TBF131068 TKV131068:TLB131068 TUR131068:TUX131068 UEN131068:UET131068 UOJ131068:UOP131068 UYF131068:UYL131068 VIB131068:VIH131068 VRX131068:VSD131068 WBT131068:WBZ131068 WLP131068:WLV131068 WVL131068:WVR131068 D196604:J196604 IZ196604:JF196604 SV196604:TB196604 ACR196604:ACX196604 AMN196604:AMT196604 AWJ196604:AWP196604 BGF196604:BGL196604 BQB196604:BQH196604 BZX196604:CAD196604 CJT196604:CJZ196604 CTP196604:CTV196604 DDL196604:DDR196604 DNH196604:DNN196604 DXD196604:DXJ196604 EGZ196604:EHF196604 EQV196604:ERB196604 FAR196604:FAX196604 FKN196604:FKT196604 FUJ196604:FUP196604 GEF196604:GEL196604 GOB196604:GOH196604 GXX196604:GYD196604 HHT196604:HHZ196604 HRP196604:HRV196604 IBL196604:IBR196604 ILH196604:ILN196604 IVD196604:IVJ196604 JEZ196604:JFF196604 JOV196604:JPB196604 JYR196604:JYX196604 KIN196604:KIT196604 KSJ196604:KSP196604 LCF196604:LCL196604 LMB196604:LMH196604 LVX196604:LWD196604 MFT196604:MFZ196604 MPP196604:MPV196604 MZL196604:MZR196604 NJH196604:NJN196604 NTD196604:NTJ196604 OCZ196604:ODF196604 OMV196604:ONB196604 OWR196604:OWX196604 PGN196604:PGT196604 PQJ196604:PQP196604 QAF196604:QAL196604 QKB196604:QKH196604 QTX196604:QUD196604 RDT196604:RDZ196604 RNP196604:RNV196604 RXL196604:RXR196604 SHH196604:SHN196604 SRD196604:SRJ196604 TAZ196604:TBF196604 TKV196604:TLB196604 TUR196604:TUX196604 UEN196604:UET196604 UOJ196604:UOP196604 UYF196604:UYL196604 VIB196604:VIH196604 VRX196604:VSD196604 WBT196604:WBZ196604 WLP196604:WLV196604 WVL196604:WVR196604 D262140:J262140 IZ262140:JF262140 SV262140:TB262140 ACR262140:ACX262140 AMN262140:AMT262140 AWJ262140:AWP262140 BGF262140:BGL262140 BQB262140:BQH262140 BZX262140:CAD262140 CJT262140:CJZ262140 CTP262140:CTV262140 DDL262140:DDR262140 DNH262140:DNN262140 DXD262140:DXJ262140 EGZ262140:EHF262140 EQV262140:ERB262140 FAR262140:FAX262140 FKN262140:FKT262140 FUJ262140:FUP262140 GEF262140:GEL262140 GOB262140:GOH262140 GXX262140:GYD262140 HHT262140:HHZ262140 HRP262140:HRV262140 IBL262140:IBR262140 ILH262140:ILN262140 IVD262140:IVJ262140 JEZ262140:JFF262140 JOV262140:JPB262140 JYR262140:JYX262140 KIN262140:KIT262140 KSJ262140:KSP262140 LCF262140:LCL262140 LMB262140:LMH262140 LVX262140:LWD262140 MFT262140:MFZ262140 MPP262140:MPV262140 MZL262140:MZR262140 NJH262140:NJN262140 NTD262140:NTJ262140 OCZ262140:ODF262140 OMV262140:ONB262140 OWR262140:OWX262140 PGN262140:PGT262140 PQJ262140:PQP262140 QAF262140:QAL262140 QKB262140:QKH262140 QTX262140:QUD262140 RDT262140:RDZ262140 RNP262140:RNV262140 RXL262140:RXR262140 SHH262140:SHN262140 SRD262140:SRJ262140 TAZ262140:TBF262140 TKV262140:TLB262140 TUR262140:TUX262140 UEN262140:UET262140 UOJ262140:UOP262140 UYF262140:UYL262140 VIB262140:VIH262140 VRX262140:VSD262140 WBT262140:WBZ262140 WLP262140:WLV262140 WVL262140:WVR262140 D327676:J327676 IZ327676:JF327676 SV327676:TB327676 ACR327676:ACX327676 AMN327676:AMT327676 AWJ327676:AWP327676 BGF327676:BGL327676 BQB327676:BQH327676 BZX327676:CAD327676 CJT327676:CJZ327676 CTP327676:CTV327676 DDL327676:DDR327676 DNH327676:DNN327676 DXD327676:DXJ327676 EGZ327676:EHF327676 EQV327676:ERB327676 FAR327676:FAX327676 FKN327676:FKT327676 FUJ327676:FUP327676 GEF327676:GEL327676 GOB327676:GOH327676 GXX327676:GYD327676 HHT327676:HHZ327676 HRP327676:HRV327676 IBL327676:IBR327676 ILH327676:ILN327676 IVD327676:IVJ327676 JEZ327676:JFF327676 JOV327676:JPB327676 JYR327676:JYX327676 KIN327676:KIT327676 KSJ327676:KSP327676 LCF327676:LCL327676 LMB327676:LMH327676 LVX327676:LWD327676 MFT327676:MFZ327676 MPP327676:MPV327676 MZL327676:MZR327676 NJH327676:NJN327676 NTD327676:NTJ327676 OCZ327676:ODF327676 OMV327676:ONB327676 OWR327676:OWX327676 PGN327676:PGT327676 PQJ327676:PQP327676 QAF327676:QAL327676 QKB327676:QKH327676 QTX327676:QUD327676 RDT327676:RDZ327676 RNP327676:RNV327676 RXL327676:RXR327676 SHH327676:SHN327676 SRD327676:SRJ327676 TAZ327676:TBF327676 TKV327676:TLB327676 TUR327676:TUX327676 UEN327676:UET327676 UOJ327676:UOP327676 UYF327676:UYL327676 VIB327676:VIH327676 VRX327676:VSD327676 WBT327676:WBZ327676 WLP327676:WLV327676 WVL327676:WVR327676 D393212:J393212 IZ393212:JF393212 SV393212:TB393212 ACR393212:ACX393212 AMN393212:AMT393212 AWJ393212:AWP393212 BGF393212:BGL393212 BQB393212:BQH393212 BZX393212:CAD393212 CJT393212:CJZ393212 CTP393212:CTV393212 DDL393212:DDR393212 DNH393212:DNN393212 DXD393212:DXJ393212 EGZ393212:EHF393212 EQV393212:ERB393212 FAR393212:FAX393212 FKN393212:FKT393212 FUJ393212:FUP393212 GEF393212:GEL393212 GOB393212:GOH393212 GXX393212:GYD393212 HHT393212:HHZ393212 HRP393212:HRV393212 IBL393212:IBR393212 ILH393212:ILN393212 IVD393212:IVJ393212 JEZ393212:JFF393212 JOV393212:JPB393212 JYR393212:JYX393212 KIN393212:KIT393212 KSJ393212:KSP393212 LCF393212:LCL393212 LMB393212:LMH393212 LVX393212:LWD393212 MFT393212:MFZ393212 MPP393212:MPV393212 MZL393212:MZR393212 NJH393212:NJN393212 NTD393212:NTJ393212 OCZ393212:ODF393212 OMV393212:ONB393212 OWR393212:OWX393212 PGN393212:PGT393212 PQJ393212:PQP393212 QAF393212:QAL393212 QKB393212:QKH393212 QTX393212:QUD393212 RDT393212:RDZ393212 RNP393212:RNV393212 RXL393212:RXR393212 SHH393212:SHN393212 SRD393212:SRJ393212 TAZ393212:TBF393212 TKV393212:TLB393212 TUR393212:TUX393212 UEN393212:UET393212 UOJ393212:UOP393212 UYF393212:UYL393212 VIB393212:VIH393212 VRX393212:VSD393212 WBT393212:WBZ393212 WLP393212:WLV393212 WVL393212:WVR393212 D458748:J458748 IZ458748:JF458748 SV458748:TB458748 ACR458748:ACX458748 AMN458748:AMT458748 AWJ458748:AWP458748 BGF458748:BGL458748 BQB458748:BQH458748 BZX458748:CAD458748 CJT458748:CJZ458748 CTP458748:CTV458748 DDL458748:DDR458748 DNH458748:DNN458748 DXD458748:DXJ458748 EGZ458748:EHF458748 EQV458748:ERB458748 FAR458748:FAX458748 FKN458748:FKT458748 FUJ458748:FUP458748 GEF458748:GEL458748 GOB458748:GOH458748 GXX458748:GYD458748 HHT458748:HHZ458748 HRP458748:HRV458748 IBL458748:IBR458748 ILH458748:ILN458748 IVD458748:IVJ458748 JEZ458748:JFF458748 JOV458748:JPB458748 JYR458748:JYX458748 KIN458748:KIT458748 KSJ458748:KSP458748 LCF458748:LCL458748 LMB458748:LMH458748 LVX458748:LWD458748 MFT458748:MFZ458748 MPP458748:MPV458748 MZL458748:MZR458748 NJH458748:NJN458748 NTD458748:NTJ458748 OCZ458748:ODF458748 OMV458748:ONB458748 OWR458748:OWX458748 PGN458748:PGT458748 PQJ458748:PQP458748 QAF458748:QAL458748 QKB458748:QKH458748 QTX458748:QUD458748 RDT458748:RDZ458748 RNP458748:RNV458748 RXL458748:RXR458748 SHH458748:SHN458748 SRD458748:SRJ458748 TAZ458748:TBF458748 TKV458748:TLB458748 TUR458748:TUX458748 UEN458748:UET458748 UOJ458748:UOP458748 UYF458748:UYL458748 VIB458748:VIH458748 VRX458748:VSD458748 WBT458748:WBZ458748 WLP458748:WLV458748 WVL458748:WVR458748 D524284:J524284 IZ524284:JF524284 SV524284:TB524284 ACR524284:ACX524284 AMN524284:AMT524284 AWJ524284:AWP524284 BGF524284:BGL524284 BQB524284:BQH524284 BZX524284:CAD524284 CJT524284:CJZ524284 CTP524284:CTV524284 DDL524284:DDR524284 DNH524284:DNN524284 DXD524284:DXJ524284 EGZ524284:EHF524284 EQV524284:ERB524284 FAR524284:FAX524284 FKN524284:FKT524284 FUJ524284:FUP524284 GEF524284:GEL524284 GOB524284:GOH524284 GXX524284:GYD524284 HHT524284:HHZ524284 HRP524284:HRV524284 IBL524284:IBR524284 ILH524284:ILN524284 IVD524284:IVJ524284 JEZ524284:JFF524284 JOV524284:JPB524284 JYR524284:JYX524284 KIN524284:KIT524284 KSJ524284:KSP524284 LCF524284:LCL524284 LMB524284:LMH524284 LVX524284:LWD524284 MFT524284:MFZ524284 MPP524284:MPV524284 MZL524284:MZR524284 NJH524284:NJN524284 NTD524284:NTJ524284 OCZ524284:ODF524284 OMV524284:ONB524284 OWR524284:OWX524284 PGN524284:PGT524284 PQJ524284:PQP524284 QAF524284:QAL524284 QKB524284:QKH524284 QTX524284:QUD524284 RDT524284:RDZ524284 RNP524284:RNV524284 RXL524284:RXR524284 SHH524284:SHN524284 SRD524284:SRJ524284 TAZ524284:TBF524284 TKV524284:TLB524284 TUR524284:TUX524284 UEN524284:UET524284 UOJ524284:UOP524284 UYF524284:UYL524284 VIB524284:VIH524284 VRX524284:VSD524284 WBT524284:WBZ524284 WLP524284:WLV524284 WVL524284:WVR524284 D589820:J589820 IZ589820:JF589820 SV589820:TB589820 ACR589820:ACX589820 AMN589820:AMT589820 AWJ589820:AWP589820 BGF589820:BGL589820 BQB589820:BQH589820 BZX589820:CAD589820 CJT589820:CJZ589820 CTP589820:CTV589820 DDL589820:DDR589820 DNH589820:DNN589820 DXD589820:DXJ589820 EGZ589820:EHF589820 EQV589820:ERB589820 FAR589820:FAX589820 FKN589820:FKT589820 FUJ589820:FUP589820 GEF589820:GEL589820 GOB589820:GOH589820 GXX589820:GYD589820 HHT589820:HHZ589820 HRP589820:HRV589820 IBL589820:IBR589820 ILH589820:ILN589820 IVD589820:IVJ589820 JEZ589820:JFF589820 JOV589820:JPB589820 JYR589820:JYX589820 KIN589820:KIT589820 KSJ589820:KSP589820 LCF589820:LCL589820 LMB589820:LMH589820 LVX589820:LWD589820 MFT589820:MFZ589820 MPP589820:MPV589820 MZL589820:MZR589820 NJH589820:NJN589820 NTD589820:NTJ589820 OCZ589820:ODF589820 OMV589820:ONB589820 OWR589820:OWX589820 PGN589820:PGT589820 PQJ589820:PQP589820 QAF589820:QAL589820 QKB589820:QKH589820 QTX589820:QUD589820 RDT589820:RDZ589820 RNP589820:RNV589820 RXL589820:RXR589820 SHH589820:SHN589820 SRD589820:SRJ589820 TAZ589820:TBF589820 TKV589820:TLB589820 TUR589820:TUX589820 UEN589820:UET589820 UOJ589820:UOP589820 UYF589820:UYL589820 VIB589820:VIH589820 VRX589820:VSD589820 WBT589820:WBZ589820 WLP589820:WLV589820 WVL589820:WVR589820 D655356:J655356 IZ655356:JF655356 SV655356:TB655356 ACR655356:ACX655356 AMN655356:AMT655356 AWJ655356:AWP655356 BGF655356:BGL655356 BQB655356:BQH655356 BZX655356:CAD655356 CJT655356:CJZ655356 CTP655356:CTV655356 DDL655356:DDR655356 DNH655356:DNN655356 DXD655356:DXJ655356 EGZ655356:EHF655356 EQV655356:ERB655356 FAR655356:FAX655356 FKN655356:FKT655356 FUJ655356:FUP655356 GEF655356:GEL655356 GOB655356:GOH655356 GXX655356:GYD655356 HHT655356:HHZ655356 HRP655356:HRV655356 IBL655356:IBR655356 ILH655356:ILN655356 IVD655356:IVJ655356 JEZ655356:JFF655356 JOV655356:JPB655356 JYR655356:JYX655356 KIN655356:KIT655356 KSJ655356:KSP655356 LCF655356:LCL655356 LMB655356:LMH655356 LVX655356:LWD655356 MFT655356:MFZ655356 MPP655356:MPV655356 MZL655356:MZR655356 NJH655356:NJN655356 NTD655356:NTJ655356 OCZ655356:ODF655356 OMV655356:ONB655356 OWR655356:OWX655356 PGN655356:PGT655356 PQJ655356:PQP655356 QAF655356:QAL655356 QKB655356:QKH655356 QTX655356:QUD655356 RDT655356:RDZ655356 RNP655356:RNV655356 RXL655356:RXR655356 SHH655356:SHN655356 SRD655356:SRJ655356 TAZ655356:TBF655356 TKV655356:TLB655356 TUR655356:TUX655356 UEN655356:UET655356 UOJ655356:UOP655356 UYF655356:UYL655356 VIB655356:VIH655356 VRX655356:VSD655356 WBT655356:WBZ655356 WLP655356:WLV655356 WVL655356:WVR655356 D720892:J720892 IZ720892:JF720892 SV720892:TB720892 ACR720892:ACX720892 AMN720892:AMT720892 AWJ720892:AWP720892 BGF720892:BGL720892 BQB720892:BQH720892 BZX720892:CAD720892 CJT720892:CJZ720892 CTP720892:CTV720892 DDL720892:DDR720892 DNH720892:DNN720892 DXD720892:DXJ720892 EGZ720892:EHF720892 EQV720892:ERB720892 FAR720892:FAX720892 FKN720892:FKT720892 FUJ720892:FUP720892 GEF720892:GEL720892 GOB720892:GOH720892 GXX720892:GYD720892 HHT720892:HHZ720892 HRP720892:HRV720892 IBL720892:IBR720892 ILH720892:ILN720892 IVD720892:IVJ720892 JEZ720892:JFF720892 JOV720892:JPB720892 JYR720892:JYX720892 KIN720892:KIT720892 KSJ720892:KSP720892 LCF720892:LCL720892 LMB720892:LMH720892 LVX720892:LWD720892 MFT720892:MFZ720892 MPP720892:MPV720892 MZL720892:MZR720892 NJH720892:NJN720892 NTD720892:NTJ720892 OCZ720892:ODF720892 OMV720892:ONB720892 OWR720892:OWX720892 PGN720892:PGT720892 PQJ720892:PQP720892 QAF720892:QAL720892 QKB720892:QKH720892 QTX720892:QUD720892 RDT720892:RDZ720892 RNP720892:RNV720892 RXL720892:RXR720892 SHH720892:SHN720892 SRD720892:SRJ720892 TAZ720892:TBF720892 TKV720892:TLB720892 TUR720892:TUX720892 UEN720892:UET720892 UOJ720892:UOP720892 UYF720892:UYL720892 VIB720892:VIH720892 VRX720892:VSD720892 WBT720892:WBZ720892 WLP720892:WLV720892 WVL720892:WVR720892 D786428:J786428 IZ786428:JF786428 SV786428:TB786428 ACR786428:ACX786428 AMN786428:AMT786428 AWJ786428:AWP786428 BGF786428:BGL786428 BQB786428:BQH786428 BZX786428:CAD786428 CJT786428:CJZ786428 CTP786428:CTV786428 DDL786428:DDR786428 DNH786428:DNN786428 DXD786428:DXJ786428 EGZ786428:EHF786428 EQV786428:ERB786428 FAR786428:FAX786428 FKN786428:FKT786428 FUJ786428:FUP786428 GEF786428:GEL786428 GOB786428:GOH786428 GXX786428:GYD786428 HHT786428:HHZ786428 HRP786428:HRV786428 IBL786428:IBR786428 ILH786428:ILN786428 IVD786428:IVJ786428 JEZ786428:JFF786428 JOV786428:JPB786428 JYR786428:JYX786428 KIN786428:KIT786428 KSJ786428:KSP786428 LCF786428:LCL786428 LMB786428:LMH786428 LVX786428:LWD786428 MFT786428:MFZ786428 MPP786428:MPV786428 MZL786428:MZR786428 NJH786428:NJN786428 NTD786428:NTJ786428 OCZ786428:ODF786428 OMV786428:ONB786428 OWR786428:OWX786428 PGN786428:PGT786428 PQJ786428:PQP786428 QAF786428:QAL786428 QKB786428:QKH786428 QTX786428:QUD786428 RDT786428:RDZ786428 RNP786428:RNV786428 RXL786428:RXR786428 SHH786428:SHN786428 SRD786428:SRJ786428 TAZ786428:TBF786428 TKV786428:TLB786428 TUR786428:TUX786428 UEN786428:UET786428 UOJ786428:UOP786428 UYF786428:UYL786428 VIB786428:VIH786428 VRX786428:VSD786428 WBT786428:WBZ786428 WLP786428:WLV786428 WVL786428:WVR786428 D851964:J851964 IZ851964:JF851964 SV851964:TB851964 ACR851964:ACX851964 AMN851964:AMT851964 AWJ851964:AWP851964 BGF851964:BGL851964 BQB851964:BQH851964 BZX851964:CAD851964 CJT851964:CJZ851964 CTP851964:CTV851964 DDL851964:DDR851964 DNH851964:DNN851964 DXD851964:DXJ851964 EGZ851964:EHF851964 EQV851964:ERB851964 FAR851964:FAX851964 FKN851964:FKT851964 FUJ851964:FUP851964 GEF851964:GEL851964 GOB851964:GOH851964 GXX851964:GYD851964 HHT851964:HHZ851964 HRP851964:HRV851964 IBL851964:IBR851964 ILH851964:ILN851964 IVD851964:IVJ851964 JEZ851964:JFF851964 JOV851964:JPB851964 JYR851964:JYX851964 KIN851964:KIT851964 KSJ851964:KSP851964 LCF851964:LCL851964 LMB851964:LMH851964 LVX851964:LWD851964 MFT851964:MFZ851964 MPP851964:MPV851964 MZL851964:MZR851964 NJH851964:NJN851964 NTD851964:NTJ851964 OCZ851964:ODF851964 OMV851964:ONB851964 OWR851964:OWX851964 PGN851964:PGT851964 PQJ851964:PQP851964 QAF851964:QAL851964 QKB851964:QKH851964 QTX851964:QUD851964 RDT851964:RDZ851964 RNP851964:RNV851964 RXL851964:RXR851964 SHH851964:SHN851964 SRD851964:SRJ851964 TAZ851964:TBF851964 TKV851964:TLB851964 TUR851964:TUX851964 UEN851964:UET851964 UOJ851964:UOP851964 UYF851964:UYL851964 VIB851964:VIH851964 VRX851964:VSD851964 WBT851964:WBZ851964 WLP851964:WLV851964 WVL851964:WVR851964 D917500:J917500 IZ917500:JF917500 SV917500:TB917500 ACR917500:ACX917500 AMN917500:AMT917500 AWJ917500:AWP917500 BGF917500:BGL917500 BQB917500:BQH917500 BZX917500:CAD917500 CJT917500:CJZ917500 CTP917500:CTV917500 DDL917500:DDR917500 DNH917500:DNN917500 DXD917500:DXJ917500 EGZ917500:EHF917500 EQV917500:ERB917500 FAR917500:FAX917500 FKN917500:FKT917500 FUJ917500:FUP917500 GEF917500:GEL917500 GOB917500:GOH917500 GXX917500:GYD917500 HHT917500:HHZ917500 HRP917500:HRV917500 IBL917500:IBR917500 ILH917500:ILN917500 IVD917500:IVJ917500 JEZ917500:JFF917500 JOV917500:JPB917500 JYR917500:JYX917500 KIN917500:KIT917500 KSJ917500:KSP917500 LCF917500:LCL917500 LMB917500:LMH917500 LVX917500:LWD917500 MFT917500:MFZ917500 MPP917500:MPV917500 MZL917500:MZR917500 NJH917500:NJN917500 NTD917500:NTJ917500 OCZ917500:ODF917500 OMV917500:ONB917500 OWR917500:OWX917500 PGN917500:PGT917500 PQJ917500:PQP917500 QAF917500:QAL917500 QKB917500:QKH917500 QTX917500:QUD917500 RDT917500:RDZ917500 RNP917500:RNV917500 RXL917500:RXR917500 SHH917500:SHN917500 SRD917500:SRJ917500 TAZ917500:TBF917500 TKV917500:TLB917500 TUR917500:TUX917500 UEN917500:UET917500 UOJ917500:UOP917500 UYF917500:UYL917500 VIB917500:VIH917500 VRX917500:VSD917500 WBT917500:WBZ917500 WLP917500:WLV917500 WVL917500:WVR917500 D983036:J983036 IZ983036:JF983036 SV983036:TB983036 ACR983036:ACX983036 AMN983036:AMT983036 AWJ983036:AWP983036 BGF983036:BGL983036 BQB983036:BQH983036 BZX983036:CAD983036 CJT983036:CJZ983036 CTP983036:CTV983036 DDL983036:DDR983036 DNH983036:DNN983036 DXD983036:DXJ983036 EGZ983036:EHF983036 EQV983036:ERB983036 FAR983036:FAX983036 FKN983036:FKT983036 FUJ983036:FUP983036 GEF983036:GEL983036 GOB983036:GOH983036 GXX983036:GYD983036 HHT983036:HHZ983036 HRP983036:HRV983036 IBL983036:IBR983036 ILH983036:ILN983036 IVD983036:IVJ983036 JEZ983036:JFF983036 JOV983036:JPB983036 JYR983036:JYX983036 KIN983036:KIT983036 KSJ983036:KSP983036 LCF983036:LCL983036 LMB983036:LMH983036 LVX983036:LWD983036 MFT983036:MFZ983036 MPP983036:MPV983036 MZL983036:MZR983036 NJH983036:NJN983036 NTD983036:NTJ983036 OCZ983036:ODF983036 OMV983036:ONB983036 OWR983036:OWX983036 PGN983036:PGT983036 PQJ983036:PQP983036 QAF983036:QAL983036 QKB983036:QKH983036 QTX983036:QUD983036 RDT983036:RDZ983036 RNP983036:RNV983036 RXL983036:RXR983036 SHH983036:SHN983036 SRD983036:SRJ983036 TAZ983036:TBF983036 TKV983036:TLB983036 TUR983036:TUX983036 UEN983036:UET983036 UOJ983036:UOP983036 UYF983036:UYL983036 VIB983036:VIH983036 VRX983036:VSD983036 WBT983036:WBZ983036 WLP983036:WLV983036 WVL983036:WVR983036 D65542:J65545 IZ65542:JF65545 SV65542:TB65545 ACR65542:ACX65545 AMN65542:AMT65545 AWJ65542:AWP65545 BGF65542:BGL65545 BQB65542:BQH65545 BZX65542:CAD65545 CJT65542:CJZ65545 CTP65542:CTV65545 DDL65542:DDR65545 DNH65542:DNN65545 DXD65542:DXJ65545 EGZ65542:EHF65545 EQV65542:ERB65545 FAR65542:FAX65545 FKN65542:FKT65545 FUJ65542:FUP65545 GEF65542:GEL65545 GOB65542:GOH65545 GXX65542:GYD65545 HHT65542:HHZ65545 HRP65542:HRV65545 IBL65542:IBR65545 ILH65542:ILN65545 IVD65542:IVJ65545 JEZ65542:JFF65545 JOV65542:JPB65545 JYR65542:JYX65545 KIN65542:KIT65545 KSJ65542:KSP65545 LCF65542:LCL65545 LMB65542:LMH65545 LVX65542:LWD65545 MFT65542:MFZ65545 MPP65542:MPV65545 MZL65542:MZR65545 NJH65542:NJN65545 NTD65542:NTJ65545 OCZ65542:ODF65545 OMV65542:ONB65545 OWR65542:OWX65545 PGN65542:PGT65545 PQJ65542:PQP65545 QAF65542:QAL65545 QKB65542:QKH65545 QTX65542:QUD65545 RDT65542:RDZ65545 RNP65542:RNV65545 RXL65542:RXR65545 SHH65542:SHN65545 SRD65542:SRJ65545 TAZ65542:TBF65545 TKV65542:TLB65545 TUR65542:TUX65545 UEN65542:UET65545 UOJ65542:UOP65545 UYF65542:UYL65545 VIB65542:VIH65545 VRX65542:VSD65545 WBT65542:WBZ65545 WLP65542:WLV65545 WVL65542:WVR65545 D131078:J131081 IZ131078:JF131081 SV131078:TB131081 ACR131078:ACX131081 AMN131078:AMT131081 AWJ131078:AWP131081 BGF131078:BGL131081 BQB131078:BQH131081 BZX131078:CAD131081 CJT131078:CJZ131081 CTP131078:CTV131081 DDL131078:DDR131081 DNH131078:DNN131081 DXD131078:DXJ131081 EGZ131078:EHF131081 EQV131078:ERB131081 FAR131078:FAX131081 FKN131078:FKT131081 FUJ131078:FUP131081 GEF131078:GEL131081 GOB131078:GOH131081 GXX131078:GYD131081 HHT131078:HHZ131081 HRP131078:HRV131081 IBL131078:IBR131081 ILH131078:ILN131081 IVD131078:IVJ131081 JEZ131078:JFF131081 JOV131078:JPB131081 JYR131078:JYX131081 KIN131078:KIT131081 KSJ131078:KSP131081 LCF131078:LCL131081 LMB131078:LMH131081 LVX131078:LWD131081 MFT131078:MFZ131081 MPP131078:MPV131081 MZL131078:MZR131081 NJH131078:NJN131081 NTD131078:NTJ131081 OCZ131078:ODF131081 OMV131078:ONB131081 OWR131078:OWX131081 PGN131078:PGT131081 PQJ131078:PQP131081 QAF131078:QAL131081 QKB131078:QKH131081 QTX131078:QUD131081 RDT131078:RDZ131081 RNP131078:RNV131081 RXL131078:RXR131081 SHH131078:SHN131081 SRD131078:SRJ131081 TAZ131078:TBF131081 TKV131078:TLB131081 TUR131078:TUX131081 UEN131078:UET131081 UOJ131078:UOP131081 UYF131078:UYL131081 VIB131078:VIH131081 VRX131078:VSD131081 WBT131078:WBZ131081 WLP131078:WLV131081 WVL131078:WVR131081 D196614:J196617 IZ196614:JF196617 SV196614:TB196617 ACR196614:ACX196617 AMN196614:AMT196617 AWJ196614:AWP196617 BGF196614:BGL196617 BQB196614:BQH196617 BZX196614:CAD196617 CJT196614:CJZ196617 CTP196614:CTV196617 DDL196614:DDR196617 DNH196614:DNN196617 DXD196614:DXJ196617 EGZ196614:EHF196617 EQV196614:ERB196617 FAR196614:FAX196617 FKN196614:FKT196617 FUJ196614:FUP196617 GEF196614:GEL196617 GOB196614:GOH196617 GXX196614:GYD196617 HHT196614:HHZ196617 HRP196614:HRV196617 IBL196614:IBR196617 ILH196614:ILN196617 IVD196614:IVJ196617 JEZ196614:JFF196617 JOV196614:JPB196617 JYR196614:JYX196617 KIN196614:KIT196617 KSJ196614:KSP196617 LCF196614:LCL196617 LMB196614:LMH196617 LVX196614:LWD196617 MFT196614:MFZ196617 MPP196614:MPV196617 MZL196614:MZR196617 NJH196614:NJN196617 NTD196614:NTJ196617 OCZ196614:ODF196617 OMV196614:ONB196617 OWR196614:OWX196617 PGN196614:PGT196617 PQJ196614:PQP196617 QAF196614:QAL196617 QKB196614:QKH196617 QTX196614:QUD196617 RDT196614:RDZ196617 RNP196614:RNV196617 RXL196614:RXR196617 SHH196614:SHN196617 SRD196614:SRJ196617 TAZ196614:TBF196617 TKV196614:TLB196617 TUR196614:TUX196617 UEN196614:UET196617 UOJ196614:UOP196617 UYF196614:UYL196617 VIB196614:VIH196617 VRX196614:VSD196617 WBT196614:WBZ196617 WLP196614:WLV196617 WVL196614:WVR196617 D262150:J262153 IZ262150:JF262153 SV262150:TB262153 ACR262150:ACX262153 AMN262150:AMT262153 AWJ262150:AWP262153 BGF262150:BGL262153 BQB262150:BQH262153 BZX262150:CAD262153 CJT262150:CJZ262153 CTP262150:CTV262153 DDL262150:DDR262153 DNH262150:DNN262153 DXD262150:DXJ262153 EGZ262150:EHF262153 EQV262150:ERB262153 FAR262150:FAX262153 FKN262150:FKT262153 FUJ262150:FUP262153 GEF262150:GEL262153 GOB262150:GOH262153 GXX262150:GYD262153 HHT262150:HHZ262153 HRP262150:HRV262153 IBL262150:IBR262153 ILH262150:ILN262153 IVD262150:IVJ262153 JEZ262150:JFF262153 JOV262150:JPB262153 JYR262150:JYX262153 KIN262150:KIT262153 KSJ262150:KSP262153 LCF262150:LCL262153 LMB262150:LMH262153 LVX262150:LWD262153 MFT262150:MFZ262153 MPP262150:MPV262153 MZL262150:MZR262153 NJH262150:NJN262153 NTD262150:NTJ262153 OCZ262150:ODF262153 OMV262150:ONB262153 OWR262150:OWX262153 PGN262150:PGT262153 PQJ262150:PQP262153 QAF262150:QAL262153 QKB262150:QKH262153 QTX262150:QUD262153 RDT262150:RDZ262153 RNP262150:RNV262153 RXL262150:RXR262153 SHH262150:SHN262153 SRD262150:SRJ262153 TAZ262150:TBF262153 TKV262150:TLB262153 TUR262150:TUX262153 UEN262150:UET262153 UOJ262150:UOP262153 UYF262150:UYL262153 VIB262150:VIH262153 VRX262150:VSD262153 WBT262150:WBZ262153 WLP262150:WLV262153 WVL262150:WVR262153 D327686:J327689 IZ327686:JF327689 SV327686:TB327689 ACR327686:ACX327689 AMN327686:AMT327689 AWJ327686:AWP327689 BGF327686:BGL327689 BQB327686:BQH327689 BZX327686:CAD327689 CJT327686:CJZ327689 CTP327686:CTV327689 DDL327686:DDR327689 DNH327686:DNN327689 DXD327686:DXJ327689 EGZ327686:EHF327689 EQV327686:ERB327689 FAR327686:FAX327689 FKN327686:FKT327689 FUJ327686:FUP327689 GEF327686:GEL327689 GOB327686:GOH327689 GXX327686:GYD327689 HHT327686:HHZ327689 HRP327686:HRV327689 IBL327686:IBR327689 ILH327686:ILN327689 IVD327686:IVJ327689 JEZ327686:JFF327689 JOV327686:JPB327689 JYR327686:JYX327689 KIN327686:KIT327689 KSJ327686:KSP327689 LCF327686:LCL327689 LMB327686:LMH327689 LVX327686:LWD327689 MFT327686:MFZ327689 MPP327686:MPV327689 MZL327686:MZR327689 NJH327686:NJN327689 NTD327686:NTJ327689 OCZ327686:ODF327689 OMV327686:ONB327689 OWR327686:OWX327689 PGN327686:PGT327689 PQJ327686:PQP327689 QAF327686:QAL327689 QKB327686:QKH327689 QTX327686:QUD327689 RDT327686:RDZ327689 RNP327686:RNV327689 RXL327686:RXR327689 SHH327686:SHN327689 SRD327686:SRJ327689 TAZ327686:TBF327689 TKV327686:TLB327689 TUR327686:TUX327689 UEN327686:UET327689 UOJ327686:UOP327689 UYF327686:UYL327689 VIB327686:VIH327689 VRX327686:VSD327689 WBT327686:WBZ327689 WLP327686:WLV327689 WVL327686:WVR327689 D393222:J393225 IZ393222:JF393225 SV393222:TB393225 ACR393222:ACX393225 AMN393222:AMT393225 AWJ393222:AWP393225 BGF393222:BGL393225 BQB393222:BQH393225 BZX393222:CAD393225 CJT393222:CJZ393225 CTP393222:CTV393225 DDL393222:DDR393225 DNH393222:DNN393225 DXD393222:DXJ393225 EGZ393222:EHF393225 EQV393222:ERB393225 FAR393222:FAX393225 FKN393222:FKT393225 FUJ393222:FUP393225 GEF393222:GEL393225 GOB393222:GOH393225 GXX393222:GYD393225 HHT393222:HHZ393225 HRP393222:HRV393225 IBL393222:IBR393225 ILH393222:ILN393225 IVD393222:IVJ393225 JEZ393222:JFF393225 JOV393222:JPB393225 JYR393222:JYX393225 KIN393222:KIT393225 KSJ393222:KSP393225 LCF393222:LCL393225 LMB393222:LMH393225 LVX393222:LWD393225 MFT393222:MFZ393225 MPP393222:MPV393225 MZL393222:MZR393225 NJH393222:NJN393225 NTD393222:NTJ393225 OCZ393222:ODF393225 OMV393222:ONB393225 OWR393222:OWX393225 PGN393222:PGT393225 PQJ393222:PQP393225 QAF393222:QAL393225 QKB393222:QKH393225 QTX393222:QUD393225 RDT393222:RDZ393225 RNP393222:RNV393225 RXL393222:RXR393225 SHH393222:SHN393225 SRD393222:SRJ393225 TAZ393222:TBF393225 TKV393222:TLB393225 TUR393222:TUX393225 UEN393222:UET393225 UOJ393222:UOP393225 UYF393222:UYL393225 VIB393222:VIH393225 VRX393222:VSD393225 WBT393222:WBZ393225 WLP393222:WLV393225 WVL393222:WVR393225 D458758:J458761 IZ458758:JF458761 SV458758:TB458761 ACR458758:ACX458761 AMN458758:AMT458761 AWJ458758:AWP458761 BGF458758:BGL458761 BQB458758:BQH458761 BZX458758:CAD458761 CJT458758:CJZ458761 CTP458758:CTV458761 DDL458758:DDR458761 DNH458758:DNN458761 DXD458758:DXJ458761 EGZ458758:EHF458761 EQV458758:ERB458761 FAR458758:FAX458761 FKN458758:FKT458761 FUJ458758:FUP458761 GEF458758:GEL458761 GOB458758:GOH458761 GXX458758:GYD458761 HHT458758:HHZ458761 HRP458758:HRV458761 IBL458758:IBR458761 ILH458758:ILN458761 IVD458758:IVJ458761 JEZ458758:JFF458761 JOV458758:JPB458761 JYR458758:JYX458761 KIN458758:KIT458761 KSJ458758:KSP458761 LCF458758:LCL458761 LMB458758:LMH458761 LVX458758:LWD458761 MFT458758:MFZ458761 MPP458758:MPV458761 MZL458758:MZR458761 NJH458758:NJN458761 NTD458758:NTJ458761 OCZ458758:ODF458761 OMV458758:ONB458761 OWR458758:OWX458761 PGN458758:PGT458761 PQJ458758:PQP458761 QAF458758:QAL458761 QKB458758:QKH458761 QTX458758:QUD458761 RDT458758:RDZ458761 RNP458758:RNV458761 RXL458758:RXR458761 SHH458758:SHN458761 SRD458758:SRJ458761 TAZ458758:TBF458761 TKV458758:TLB458761 TUR458758:TUX458761 UEN458758:UET458761 UOJ458758:UOP458761 UYF458758:UYL458761 VIB458758:VIH458761 VRX458758:VSD458761 WBT458758:WBZ458761 WLP458758:WLV458761 WVL458758:WVR458761 D524294:J524297 IZ524294:JF524297 SV524294:TB524297 ACR524294:ACX524297 AMN524294:AMT524297 AWJ524294:AWP524297 BGF524294:BGL524297 BQB524294:BQH524297 BZX524294:CAD524297 CJT524294:CJZ524297 CTP524294:CTV524297 DDL524294:DDR524297 DNH524294:DNN524297 DXD524294:DXJ524297 EGZ524294:EHF524297 EQV524294:ERB524297 FAR524294:FAX524297 FKN524294:FKT524297 FUJ524294:FUP524297 GEF524294:GEL524297 GOB524294:GOH524297 GXX524294:GYD524297 HHT524294:HHZ524297 HRP524294:HRV524297 IBL524294:IBR524297 ILH524294:ILN524297 IVD524294:IVJ524297 JEZ524294:JFF524297 JOV524294:JPB524297 JYR524294:JYX524297 KIN524294:KIT524297 KSJ524294:KSP524297 LCF524294:LCL524297 LMB524294:LMH524297 LVX524294:LWD524297 MFT524294:MFZ524297 MPP524294:MPV524297 MZL524294:MZR524297 NJH524294:NJN524297 NTD524294:NTJ524297 OCZ524294:ODF524297 OMV524294:ONB524297 OWR524294:OWX524297 PGN524294:PGT524297 PQJ524294:PQP524297 QAF524294:QAL524297 QKB524294:QKH524297 QTX524294:QUD524297 RDT524294:RDZ524297 RNP524294:RNV524297 RXL524294:RXR524297 SHH524294:SHN524297 SRD524294:SRJ524297 TAZ524294:TBF524297 TKV524294:TLB524297 TUR524294:TUX524297 UEN524294:UET524297 UOJ524294:UOP524297 UYF524294:UYL524297 VIB524294:VIH524297 VRX524294:VSD524297 WBT524294:WBZ524297 WLP524294:WLV524297 WVL524294:WVR524297 D589830:J589833 IZ589830:JF589833 SV589830:TB589833 ACR589830:ACX589833 AMN589830:AMT589833 AWJ589830:AWP589833 BGF589830:BGL589833 BQB589830:BQH589833 BZX589830:CAD589833 CJT589830:CJZ589833 CTP589830:CTV589833 DDL589830:DDR589833 DNH589830:DNN589833 DXD589830:DXJ589833 EGZ589830:EHF589833 EQV589830:ERB589833 FAR589830:FAX589833 FKN589830:FKT589833 FUJ589830:FUP589833 GEF589830:GEL589833 GOB589830:GOH589833 GXX589830:GYD589833 HHT589830:HHZ589833 HRP589830:HRV589833 IBL589830:IBR589833 ILH589830:ILN589833 IVD589830:IVJ589833 JEZ589830:JFF589833 JOV589830:JPB589833 JYR589830:JYX589833 KIN589830:KIT589833 KSJ589830:KSP589833 LCF589830:LCL589833 LMB589830:LMH589833 LVX589830:LWD589833 MFT589830:MFZ589833 MPP589830:MPV589833 MZL589830:MZR589833 NJH589830:NJN589833 NTD589830:NTJ589833 OCZ589830:ODF589833 OMV589830:ONB589833 OWR589830:OWX589833 PGN589830:PGT589833 PQJ589830:PQP589833 QAF589830:QAL589833 QKB589830:QKH589833 QTX589830:QUD589833 RDT589830:RDZ589833 RNP589830:RNV589833 RXL589830:RXR589833 SHH589830:SHN589833 SRD589830:SRJ589833 TAZ589830:TBF589833 TKV589830:TLB589833 TUR589830:TUX589833 UEN589830:UET589833 UOJ589830:UOP589833 UYF589830:UYL589833 VIB589830:VIH589833 VRX589830:VSD589833 WBT589830:WBZ589833 WLP589830:WLV589833 WVL589830:WVR589833 D655366:J655369 IZ655366:JF655369 SV655366:TB655369 ACR655366:ACX655369 AMN655366:AMT655369 AWJ655366:AWP655369 BGF655366:BGL655369 BQB655366:BQH655369 BZX655366:CAD655369 CJT655366:CJZ655369 CTP655366:CTV655369 DDL655366:DDR655369 DNH655366:DNN655369 DXD655366:DXJ655369 EGZ655366:EHF655369 EQV655366:ERB655369 FAR655366:FAX655369 FKN655366:FKT655369 FUJ655366:FUP655369 GEF655366:GEL655369 GOB655366:GOH655369 GXX655366:GYD655369 HHT655366:HHZ655369 HRP655366:HRV655369 IBL655366:IBR655369 ILH655366:ILN655369 IVD655366:IVJ655369 JEZ655366:JFF655369 JOV655366:JPB655369 JYR655366:JYX655369 KIN655366:KIT655369 KSJ655366:KSP655369 LCF655366:LCL655369 LMB655366:LMH655369 LVX655366:LWD655369 MFT655366:MFZ655369 MPP655366:MPV655369 MZL655366:MZR655369 NJH655366:NJN655369 NTD655366:NTJ655369 OCZ655366:ODF655369 OMV655366:ONB655369 OWR655366:OWX655369 PGN655366:PGT655369 PQJ655366:PQP655369 QAF655366:QAL655369 QKB655366:QKH655369 QTX655366:QUD655369 RDT655366:RDZ655369 RNP655366:RNV655369 RXL655366:RXR655369 SHH655366:SHN655369 SRD655366:SRJ655369 TAZ655366:TBF655369 TKV655366:TLB655369 TUR655366:TUX655369 UEN655366:UET655369 UOJ655366:UOP655369 UYF655366:UYL655369 VIB655366:VIH655369 VRX655366:VSD655369 WBT655366:WBZ655369 WLP655366:WLV655369 WVL655366:WVR655369 D720902:J720905 IZ720902:JF720905 SV720902:TB720905 ACR720902:ACX720905 AMN720902:AMT720905 AWJ720902:AWP720905 BGF720902:BGL720905 BQB720902:BQH720905 BZX720902:CAD720905 CJT720902:CJZ720905 CTP720902:CTV720905 DDL720902:DDR720905 DNH720902:DNN720905 DXD720902:DXJ720905 EGZ720902:EHF720905 EQV720902:ERB720905 FAR720902:FAX720905 FKN720902:FKT720905 FUJ720902:FUP720905 GEF720902:GEL720905 GOB720902:GOH720905 GXX720902:GYD720905 HHT720902:HHZ720905 HRP720902:HRV720905 IBL720902:IBR720905 ILH720902:ILN720905 IVD720902:IVJ720905 JEZ720902:JFF720905 JOV720902:JPB720905 JYR720902:JYX720905 KIN720902:KIT720905 KSJ720902:KSP720905 LCF720902:LCL720905 LMB720902:LMH720905 LVX720902:LWD720905 MFT720902:MFZ720905 MPP720902:MPV720905 MZL720902:MZR720905 NJH720902:NJN720905 NTD720902:NTJ720905 OCZ720902:ODF720905 OMV720902:ONB720905 OWR720902:OWX720905 PGN720902:PGT720905 PQJ720902:PQP720905 QAF720902:QAL720905 QKB720902:QKH720905 QTX720902:QUD720905 RDT720902:RDZ720905 RNP720902:RNV720905 RXL720902:RXR720905 SHH720902:SHN720905 SRD720902:SRJ720905 TAZ720902:TBF720905 TKV720902:TLB720905 TUR720902:TUX720905 UEN720902:UET720905 UOJ720902:UOP720905 UYF720902:UYL720905 VIB720902:VIH720905 VRX720902:VSD720905 WBT720902:WBZ720905 WLP720902:WLV720905 WVL720902:WVR720905 D786438:J786441 IZ786438:JF786441 SV786438:TB786441 ACR786438:ACX786441 AMN786438:AMT786441 AWJ786438:AWP786441 BGF786438:BGL786441 BQB786438:BQH786441 BZX786438:CAD786441 CJT786438:CJZ786441 CTP786438:CTV786441 DDL786438:DDR786441 DNH786438:DNN786441 DXD786438:DXJ786441 EGZ786438:EHF786441 EQV786438:ERB786441 FAR786438:FAX786441 FKN786438:FKT786441 FUJ786438:FUP786441 GEF786438:GEL786441 GOB786438:GOH786441 GXX786438:GYD786441 HHT786438:HHZ786441 HRP786438:HRV786441 IBL786438:IBR786441 ILH786438:ILN786441 IVD786438:IVJ786441 JEZ786438:JFF786441 JOV786438:JPB786441 JYR786438:JYX786441 KIN786438:KIT786441 KSJ786438:KSP786441 LCF786438:LCL786441 LMB786438:LMH786441 LVX786438:LWD786441 MFT786438:MFZ786441 MPP786438:MPV786441 MZL786438:MZR786441 NJH786438:NJN786441 NTD786438:NTJ786441 OCZ786438:ODF786441 OMV786438:ONB786441 OWR786438:OWX786441 PGN786438:PGT786441 PQJ786438:PQP786441 QAF786438:QAL786441 QKB786438:QKH786441 QTX786438:QUD786441 RDT786438:RDZ786441 RNP786438:RNV786441 RXL786438:RXR786441 SHH786438:SHN786441 SRD786438:SRJ786441 TAZ786438:TBF786441 TKV786438:TLB786441 TUR786438:TUX786441 UEN786438:UET786441 UOJ786438:UOP786441 UYF786438:UYL786441 VIB786438:VIH786441 VRX786438:VSD786441 WBT786438:WBZ786441 WLP786438:WLV786441 WVL786438:WVR786441 D851974:J851977 IZ851974:JF851977 SV851974:TB851977 ACR851974:ACX851977 AMN851974:AMT851977 AWJ851974:AWP851977 BGF851974:BGL851977 BQB851974:BQH851977 BZX851974:CAD851977 CJT851974:CJZ851977 CTP851974:CTV851977 DDL851974:DDR851977 DNH851974:DNN851977 DXD851974:DXJ851977 EGZ851974:EHF851977 EQV851974:ERB851977 FAR851974:FAX851977 FKN851974:FKT851977 FUJ851974:FUP851977 GEF851974:GEL851977 GOB851974:GOH851977 GXX851974:GYD851977 HHT851974:HHZ851977 HRP851974:HRV851977 IBL851974:IBR851977 ILH851974:ILN851977 IVD851974:IVJ851977 JEZ851974:JFF851977 JOV851974:JPB851977 JYR851974:JYX851977 KIN851974:KIT851977 KSJ851974:KSP851977 LCF851974:LCL851977 LMB851974:LMH851977 LVX851974:LWD851977 MFT851974:MFZ851977 MPP851974:MPV851977 MZL851974:MZR851977 NJH851974:NJN851977 NTD851974:NTJ851977 OCZ851974:ODF851977 OMV851974:ONB851977 OWR851974:OWX851977 PGN851974:PGT851977 PQJ851974:PQP851977 QAF851974:QAL851977 QKB851974:QKH851977 QTX851974:QUD851977 RDT851974:RDZ851977 RNP851974:RNV851977 RXL851974:RXR851977 SHH851974:SHN851977 SRD851974:SRJ851977 TAZ851974:TBF851977 TKV851974:TLB851977 TUR851974:TUX851977 UEN851974:UET851977 UOJ851974:UOP851977 UYF851974:UYL851977 VIB851974:VIH851977 VRX851974:VSD851977 WBT851974:WBZ851977 WLP851974:WLV851977 WVL851974:WVR851977 D917510:J917513 IZ917510:JF917513 SV917510:TB917513 ACR917510:ACX917513 AMN917510:AMT917513 AWJ917510:AWP917513 BGF917510:BGL917513 BQB917510:BQH917513 BZX917510:CAD917513 CJT917510:CJZ917513 CTP917510:CTV917513 DDL917510:DDR917513 DNH917510:DNN917513 DXD917510:DXJ917513 EGZ917510:EHF917513 EQV917510:ERB917513 FAR917510:FAX917513 FKN917510:FKT917513 FUJ917510:FUP917513 GEF917510:GEL917513 GOB917510:GOH917513 GXX917510:GYD917513 HHT917510:HHZ917513 HRP917510:HRV917513 IBL917510:IBR917513 ILH917510:ILN917513 IVD917510:IVJ917513 JEZ917510:JFF917513 JOV917510:JPB917513 JYR917510:JYX917513 KIN917510:KIT917513 KSJ917510:KSP917513 LCF917510:LCL917513 LMB917510:LMH917513 LVX917510:LWD917513 MFT917510:MFZ917513 MPP917510:MPV917513 MZL917510:MZR917513 NJH917510:NJN917513 NTD917510:NTJ917513 OCZ917510:ODF917513 OMV917510:ONB917513 OWR917510:OWX917513 PGN917510:PGT917513 PQJ917510:PQP917513 QAF917510:QAL917513 QKB917510:QKH917513 QTX917510:QUD917513 RDT917510:RDZ917513 RNP917510:RNV917513 RXL917510:RXR917513 SHH917510:SHN917513 SRD917510:SRJ917513 TAZ917510:TBF917513 TKV917510:TLB917513 TUR917510:TUX917513 UEN917510:UET917513 UOJ917510:UOP917513 UYF917510:UYL917513 VIB917510:VIH917513 VRX917510:VSD917513 WBT917510:WBZ917513 WLP917510:WLV917513 WVL917510:WVR917513 D983046:J983049 IZ983046:JF983049 SV983046:TB983049 ACR983046:ACX983049 AMN983046:AMT983049 AWJ983046:AWP983049 BGF983046:BGL983049 BQB983046:BQH983049 BZX983046:CAD983049 CJT983046:CJZ983049 CTP983046:CTV983049 DDL983046:DDR983049 DNH983046:DNN983049 DXD983046:DXJ983049 EGZ983046:EHF983049 EQV983046:ERB983049 FAR983046:FAX983049 FKN983046:FKT983049 FUJ983046:FUP983049 GEF983046:GEL983049 GOB983046:GOH983049 GXX983046:GYD983049 HHT983046:HHZ983049 HRP983046:HRV983049 IBL983046:IBR983049 ILH983046:ILN983049 IVD983046:IVJ983049 JEZ983046:JFF983049 JOV983046:JPB983049 JYR983046:JYX983049 KIN983046:KIT983049 KSJ983046:KSP983049 LCF983046:LCL983049 LMB983046:LMH983049 LVX983046:LWD983049 MFT983046:MFZ983049 MPP983046:MPV983049 MZL983046:MZR983049 NJH983046:NJN983049 NTD983046:NTJ983049 OCZ983046:ODF983049 OMV983046:ONB983049 OWR983046:OWX983049 PGN983046:PGT983049 PQJ983046:PQP983049 QAF983046:QAL983049 QKB983046:QKH983049 QTX983046:QUD983049 RDT983046:RDZ983049 RNP983046:RNV983049 RXL983046:RXR983049 SHH983046:SHN983049 SRD983046:SRJ983049 TAZ983046:TBF983049 TKV983046:TLB983049 TUR983046:TUX983049 UEN983046:UET983049 UOJ983046:UOP983049 UYF983046:UYL983049 VIB983046:VIH983049 VRX983046:VSD983049 WBT983046:WBZ983049 WLP983046:WLV983049 WVL983046:WVR983049 I5:J7 JE5:JF7 TA5:TB7 ACW5:ACX7 AMS5:AMT7 AWO5:AWP7 BGK5:BGL7 BQG5:BQH7 CAC5:CAD7 CJY5:CJZ7 CTU5:CTV7 DDQ5:DDR7 DNM5:DNN7 DXI5:DXJ7 EHE5:EHF7 ERA5:ERB7 FAW5:FAX7 FKS5:FKT7 FUO5:FUP7 GEK5:GEL7 GOG5:GOH7 GYC5:GYD7 HHY5:HHZ7 HRU5:HRV7 IBQ5:IBR7 ILM5:ILN7 IVI5:IVJ7 JFE5:JFF7 JPA5:JPB7 JYW5:JYX7 KIS5:KIT7 KSO5:KSP7 LCK5:LCL7 LMG5:LMH7 LWC5:LWD7 MFY5:MFZ7 MPU5:MPV7 MZQ5:MZR7 NJM5:NJN7 NTI5:NTJ7 ODE5:ODF7 ONA5:ONB7 OWW5:OWX7 PGS5:PGT7 PQO5:PQP7 QAK5:QAL7 QKG5:QKH7 QUC5:QUD7 RDY5:RDZ7 RNU5:RNV7 RXQ5:RXR7 SHM5:SHN7 SRI5:SRJ7 TBE5:TBF7 TLA5:TLB7 TUW5:TUX7 UES5:UET7 UOO5:UOP7 UYK5:UYL7 VIG5:VIH7 VSC5:VSD7 WBY5:WBZ7 WLU5:WLV7 WVQ5:WVR7 I65533:J65535 JE65533:JF65535 TA65533:TB65535 ACW65533:ACX65535 AMS65533:AMT65535 AWO65533:AWP65535 BGK65533:BGL65535 BQG65533:BQH65535 CAC65533:CAD65535 CJY65533:CJZ65535 CTU65533:CTV65535 DDQ65533:DDR65535 DNM65533:DNN65535 DXI65533:DXJ65535 EHE65533:EHF65535 ERA65533:ERB65535 FAW65533:FAX65535 FKS65533:FKT65535 FUO65533:FUP65535 GEK65533:GEL65535 GOG65533:GOH65535 GYC65533:GYD65535 HHY65533:HHZ65535 HRU65533:HRV65535 IBQ65533:IBR65535 ILM65533:ILN65535 IVI65533:IVJ65535 JFE65533:JFF65535 JPA65533:JPB65535 JYW65533:JYX65535 KIS65533:KIT65535 KSO65533:KSP65535 LCK65533:LCL65535 LMG65533:LMH65535 LWC65533:LWD65535 MFY65533:MFZ65535 MPU65533:MPV65535 MZQ65533:MZR65535 NJM65533:NJN65535 NTI65533:NTJ65535 ODE65533:ODF65535 ONA65533:ONB65535 OWW65533:OWX65535 PGS65533:PGT65535 PQO65533:PQP65535 QAK65533:QAL65535 QKG65533:QKH65535 QUC65533:QUD65535 RDY65533:RDZ65535 RNU65533:RNV65535 RXQ65533:RXR65535 SHM65533:SHN65535 SRI65533:SRJ65535 TBE65533:TBF65535 TLA65533:TLB65535 TUW65533:TUX65535 UES65533:UET65535 UOO65533:UOP65535 UYK65533:UYL65535 VIG65533:VIH65535 VSC65533:VSD65535 WBY65533:WBZ65535 WLU65533:WLV65535 WVQ65533:WVR65535 I131069:J131071 JE131069:JF131071 TA131069:TB131071 ACW131069:ACX131071 AMS131069:AMT131071 AWO131069:AWP131071 BGK131069:BGL131071 BQG131069:BQH131071 CAC131069:CAD131071 CJY131069:CJZ131071 CTU131069:CTV131071 DDQ131069:DDR131071 DNM131069:DNN131071 DXI131069:DXJ131071 EHE131069:EHF131071 ERA131069:ERB131071 FAW131069:FAX131071 FKS131069:FKT131071 FUO131069:FUP131071 GEK131069:GEL131071 GOG131069:GOH131071 GYC131069:GYD131071 HHY131069:HHZ131071 HRU131069:HRV131071 IBQ131069:IBR131071 ILM131069:ILN131071 IVI131069:IVJ131071 JFE131069:JFF131071 JPA131069:JPB131071 JYW131069:JYX131071 KIS131069:KIT131071 KSO131069:KSP131071 LCK131069:LCL131071 LMG131069:LMH131071 LWC131069:LWD131071 MFY131069:MFZ131071 MPU131069:MPV131071 MZQ131069:MZR131071 NJM131069:NJN131071 NTI131069:NTJ131071 ODE131069:ODF131071 ONA131069:ONB131071 OWW131069:OWX131071 PGS131069:PGT131071 PQO131069:PQP131071 QAK131069:QAL131071 QKG131069:QKH131071 QUC131069:QUD131071 RDY131069:RDZ131071 RNU131069:RNV131071 RXQ131069:RXR131071 SHM131069:SHN131071 SRI131069:SRJ131071 TBE131069:TBF131071 TLA131069:TLB131071 TUW131069:TUX131071 UES131069:UET131071 UOO131069:UOP131071 UYK131069:UYL131071 VIG131069:VIH131071 VSC131069:VSD131071 WBY131069:WBZ131071 WLU131069:WLV131071 WVQ131069:WVR131071 I196605:J196607 JE196605:JF196607 TA196605:TB196607 ACW196605:ACX196607 AMS196605:AMT196607 AWO196605:AWP196607 BGK196605:BGL196607 BQG196605:BQH196607 CAC196605:CAD196607 CJY196605:CJZ196607 CTU196605:CTV196607 DDQ196605:DDR196607 DNM196605:DNN196607 DXI196605:DXJ196607 EHE196605:EHF196607 ERA196605:ERB196607 FAW196605:FAX196607 FKS196605:FKT196607 FUO196605:FUP196607 GEK196605:GEL196607 GOG196605:GOH196607 GYC196605:GYD196607 HHY196605:HHZ196607 HRU196605:HRV196607 IBQ196605:IBR196607 ILM196605:ILN196607 IVI196605:IVJ196607 JFE196605:JFF196607 JPA196605:JPB196607 JYW196605:JYX196607 KIS196605:KIT196607 KSO196605:KSP196607 LCK196605:LCL196607 LMG196605:LMH196607 LWC196605:LWD196607 MFY196605:MFZ196607 MPU196605:MPV196607 MZQ196605:MZR196607 NJM196605:NJN196607 NTI196605:NTJ196607 ODE196605:ODF196607 ONA196605:ONB196607 OWW196605:OWX196607 PGS196605:PGT196607 PQO196605:PQP196607 QAK196605:QAL196607 QKG196605:QKH196607 QUC196605:QUD196607 RDY196605:RDZ196607 RNU196605:RNV196607 RXQ196605:RXR196607 SHM196605:SHN196607 SRI196605:SRJ196607 TBE196605:TBF196607 TLA196605:TLB196607 TUW196605:TUX196607 UES196605:UET196607 UOO196605:UOP196607 UYK196605:UYL196607 VIG196605:VIH196607 VSC196605:VSD196607 WBY196605:WBZ196607 WLU196605:WLV196607 WVQ196605:WVR196607 I262141:J262143 JE262141:JF262143 TA262141:TB262143 ACW262141:ACX262143 AMS262141:AMT262143 AWO262141:AWP262143 BGK262141:BGL262143 BQG262141:BQH262143 CAC262141:CAD262143 CJY262141:CJZ262143 CTU262141:CTV262143 DDQ262141:DDR262143 DNM262141:DNN262143 DXI262141:DXJ262143 EHE262141:EHF262143 ERA262141:ERB262143 FAW262141:FAX262143 FKS262141:FKT262143 FUO262141:FUP262143 GEK262141:GEL262143 GOG262141:GOH262143 GYC262141:GYD262143 HHY262141:HHZ262143 HRU262141:HRV262143 IBQ262141:IBR262143 ILM262141:ILN262143 IVI262141:IVJ262143 JFE262141:JFF262143 JPA262141:JPB262143 JYW262141:JYX262143 KIS262141:KIT262143 KSO262141:KSP262143 LCK262141:LCL262143 LMG262141:LMH262143 LWC262141:LWD262143 MFY262141:MFZ262143 MPU262141:MPV262143 MZQ262141:MZR262143 NJM262141:NJN262143 NTI262141:NTJ262143 ODE262141:ODF262143 ONA262141:ONB262143 OWW262141:OWX262143 PGS262141:PGT262143 PQO262141:PQP262143 QAK262141:QAL262143 QKG262141:QKH262143 QUC262141:QUD262143 RDY262141:RDZ262143 RNU262141:RNV262143 RXQ262141:RXR262143 SHM262141:SHN262143 SRI262141:SRJ262143 TBE262141:TBF262143 TLA262141:TLB262143 TUW262141:TUX262143 UES262141:UET262143 UOO262141:UOP262143 UYK262141:UYL262143 VIG262141:VIH262143 VSC262141:VSD262143 WBY262141:WBZ262143 WLU262141:WLV262143 WVQ262141:WVR262143 I327677:J327679 JE327677:JF327679 TA327677:TB327679 ACW327677:ACX327679 AMS327677:AMT327679 AWO327677:AWP327679 BGK327677:BGL327679 BQG327677:BQH327679 CAC327677:CAD327679 CJY327677:CJZ327679 CTU327677:CTV327679 DDQ327677:DDR327679 DNM327677:DNN327679 DXI327677:DXJ327679 EHE327677:EHF327679 ERA327677:ERB327679 FAW327677:FAX327679 FKS327677:FKT327679 FUO327677:FUP327679 GEK327677:GEL327679 GOG327677:GOH327679 GYC327677:GYD327679 HHY327677:HHZ327679 HRU327677:HRV327679 IBQ327677:IBR327679 ILM327677:ILN327679 IVI327677:IVJ327679 JFE327677:JFF327679 JPA327677:JPB327679 JYW327677:JYX327679 KIS327677:KIT327679 KSO327677:KSP327679 LCK327677:LCL327679 LMG327677:LMH327679 LWC327677:LWD327679 MFY327677:MFZ327679 MPU327677:MPV327679 MZQ327677:MZR327679 NJM327677:NJN327679 NTI327677:NTJ327679 ODE327677:ODF327679 ONA327677:ONB327679 OWW327677:OWX327679 PGS327677:PGT327679 PQO327677:PQP327679 QAK327677:QAL327679 QKG327677:QKH327679 QUC327677:QUD327679 RDY327677:RDZ327679 RNU327677:RNV327679 RXQ327677:RXR327679 SHM327677:SHN327679 SRI327677:SRJ327679 TBE327677:TBF327679 TLA327677:TLB327679 TUW327677:TUX327679 UES327677:UET327679 UOO327677:UOP327679 UYK327677:UYL327679 VIG327677:VIH327679 VSC327677:VSD327679 WBY327677:WBZ327679 WLU327677:WLV327679 WVQ327677:WVR327679 I393213:J393215 JE393213:JF393215 TA393213:TB393215 ACW393213:ACX393215 AMS393213:AMT393215 AWO393213:AWP393215 BGK393213:BGL393215 BQG393213:BQH393215 CAC393213:CAD393215 CJY393213:CJZ393215 CTU393213:CTV393215 DDQ393213:DDR393215 DNM393213:DNN393215 DXI393213:DXJ393215 EHE393213:EHF393215 ERA393213:ERB393215 FAW393213:FAX393215 FKS393213:FKT393215 FUO393213:FUP393215 GEK393213:GEL393215 GOG393213:GOH393215 GYC393213:GYD393215 HHY393213:HHZ393215 HRU393213:HRV393215 IBQ393213:IBR393215 ILM393213:ILN393215 IVI393213:IVJ393215 JFE393213:JFF393215 JPA393213:JPB393215 JYW393213:JYX393215 KIS393213:KIT393215 KSO393213:KSP393215 LCK393213:LCL393215 LMG393213:LMH393215 LWC393213:LWD393215 MFY393213:MFZ393215 MPU393213:MPV393215 MZQ393213:MZR393215 NJM393213:NJN393215 NTI393213:NTJ393215 ODE393213:ODF393215 ONA393213:ONB393215 OWW393213:OWX393215 PGS393213:PGT393215 PQO393213:PQP393215 QAK393213:QAL393215 QKG393213:QKH393215 QUC393213:QUD393215 RDY393213:RDZ393215 RNU393213:RNV393215 RXQ393213:RXR393215 SHM393213:SHN393215 SRI393213:SRJ393215 TBE393213:TBF393215 TLA393213:TLB393215 TUW393213:TUX393215 UES393213:UET393215 UOO393213:UOP393215 UYK393213:UYL393215 VIG393213:VIH393215 VSC393213:VSD393215 WBY393213:WBZ393215 WLU393213:WLV393215 WVQ393213:WVR393215 I458749:J458751 JE458749:JF458751 TA458749:TB458751 ACW458749:ACX458751 AMS458749:AMT458751 AWO458749:AWP458751 BGK458749:BGL458751 BQG458749:BQH458751 CAC458749:CAD458751 CJY458749:CJZ458751 CTU458749:CTV458751 DDQ458749:DDR458751 DNM458749:DNN458751 DXI458749:DXJ458751 EHE458749:EHF458751 ERA458749:ERB458751 FAW458749:FAX458751 FKS458749:FKT458751 FUO458749:FUP458751 GEK458749:GEL458751 GOG458749:GOH458751 GYC458749:GYD458751 HHY458749:HHZ458751 HRU458749:HRV458751 IBQ458749:IBR458751 ILM458749:ILN458751 IVI458749:IVJ458751 JFE458749:JFF458751 JPA458749:JPB458751 JYW458749:JYX458751 KIS458749:KIT458751 KSO458749:KSP458751 LCK458749:LCL458751 LMG458749:LMH458751 LWC458749:LWD458751 MFY458749:MFZ458751 MPU458749:MPV458751 MZQ458749:MZR458751 NJM458749:NJN458751 NTI458749:NTJ458751 ODE458749:ODF458751 ONA458749:ONB458751 OWW458749:OWX458751 PGS458749:PGT458751 PQO458749:PQP458751 QAK458749:QAL458751 QKG458749:QKH458751 QUC458749:QUD458751 RDY458749:RDZ458751 RNU458749:RNV458751 RXQ458749:RXR458751 SHM458749:SHN458751 SRI458749:SRJ458751 TBE458749:TBF458751 TLA458749:TLB458751 TUW458749:TUX458751 UES458749:UET458751 UOO458749:UOP458751 UYK458749:UYL458751 VIG458749:VIH458751 VSC458749:VSD458751 WBY458749:WBZ458751 WLU458749:WLV458751 WVQ458749:WVR458751 I524285:J524287 JE524285:JF524287 TA524285:TB524287 ACW524285:ACX524287 AMS524285:AMT524287 AWO524285:AWP524287 BGK524285:BGL524287 BQG524285:BQH524287 CAC524285:CAD524287 CJY524285:CJZ524287 CTU524285:CTV524287 DDQ524285:DDR524287 DNM524285:DNN524287 DXI524285:DXJ524287 EHE524285:EHF524287 ERA524285:ERB524287 FAW524285:FAX524287 FKS524285:FKT524287 FUO524285:FUP524287 GEK524285:GEL524287 GOG524285:GOH524287 GYC524285:GYD524287 HHY524285:HHZ524287 HRU524285:HRV524287 IBQ524285:IBR524287 ILM524285:ILN524287 IVI524285:IVJ524287 JFE524285:JFF524287 JPA524285:JPB524287 JYW524285:JYX524287 KIS524285:KIT524287 KSO524285:KSP524287 LCK524285:LCL524287 LMG524285:LMH524287 LWC524285:LWD524287 MFY524285:MFZ524287 MPU524285:MPV524287 MZQ524285:MZR524287 NJM524285:NJN524287 NTI524285:NTJ524287 ODE524285:ODF524287 ONA524285:ONB524287 OWW524285:OWX524287 PGS524285:PGT524287 PQO524285:PQP524287 QAK524285:QAL524287 QKG524285:QKH524287 QUC524285:QUD524287 RDY524285:RDZ524287 RNU524285:RNV524287 RXQ524285:RXR524287 SHM524285:SHN524287 SRI524285:SRJ524287 TBE524285:TBF524287 TLA524285:TLB524287 TUW524285:TUX524287 UES524285:UET524287 UOO524285:UOP524287 UYK524285:UYL524287 VIG524285:VIH524287 VSC524285:VSD524287 WBY524285:WBZ524287 WLU524285:WLV524287 WVQ524285:WVR524287 I589821:J589823 JE589821:JF589823 TA589821:TB589823 ACW589821:ACX589823 AMS589821:AMT589823 AWO589821:AWP589823 BGK589821:BGL589823 BQG589821:BQH589823 CAC589821:CAD589823 CJY589821:CJZ589823 CTU589821:CTV589823 DDQ589821:DDR589823 DNM589821:DNN589823 DXI589821:DXJ589823 EHE589821:EHF589823 ERA589821:ERB589823 FAW589821:FAX589823 FKS589821:FKT589823 FUO589821:FUP589823 GEK589821:GEL589823 GOG589821:GOH589823 GYC589821:GYD589823 HHY589821:HHZ589823 HRU589821:HRV589823 IBQ589821:IBR589823 ILM589821:ILN589823 IVI589821:IVJ589823 JFE589821:JFF589823 JPA589821:JPB589823 JYW589821:JYX589823 KIS589821:KIT589823 KSO589821:KSP589823 LCK589821:LCL589823 LMG589821:LMH589823 LWC589821:LWD589823 MFY589821:MFZ589823 MPU589821:MPV589823 MZQ589821:MZR589823 NJM589821:NJN589823 NTI589821:NTJ589823 ODE589821:ODF589823 ONA589821:ONB589823 OWW589821:OWX589823 PGS589821:PGT589823 PQO589821:PQP589823 QAK589821:QAL589823 QKG589821:QKH589823 QUC589821:QUD589823 RDY589821:RDZ589823 RNU589821:RNV589823 RXQ589821:RXR589823 SHM589821:SHN589823 SRI589821:SRJ589823 TBE589821:TBF589823 TLA589821:TLB589823 TUW589821:TUX589823 UES589821:UET589823 UOO589821:UOP589823 UYK589821:UYL589823 VIG589821:VIH589823 VSC589821:VSD589823 WBY589821:WBZ589823 WLU589821:WLV589823 WVQ589821:WVR589823 I655357:J655359 JE655357:JF655359 TA655357:TB655359 ACW655357:ACX655359 AMS655357:AMT655359 AWO655357:AWP655359 BGK655357:BGL655359 BQG655357:BQH655359 CAC655357:CAD655359 CJY655357:CJZ655359 CTU655357:CTV655359 DDQ655357:DDR655359 DNM655357:DNN655359 DXI655357:DXJ655359 EHE655357:EHF655359 ERA655357:ERB655359 FAW655357:FAX655359 FKS655357:FKT655359 FUO655357:FUP655359 GEK655357:GEL655359 GOG655357:GOH655359 GYC655357:GYD655359 HHY655357:HHZ655359 HRU655357:HRV655359 IBQ655357:IBR655359 ILM655357:ILN655359 IVI655357:IVJ655359 JFE655357:JFF655359 JPA655357:JPB655359 JYW655357:JYX655359 KIS655357:KIT655359 KSO655357:KSP655359 LCK655357:LCL655359 LMG655357:LMH655359 LWC655357:LWD655359 MFY655357:MFZ655359 MPU655357:MPV655359 MZQ655357:MZR655359 NJM655357:NJN655359 NTI655357:NTJ655359 ODE655357:ODF655359 ONA655357:ONB655359 OWW655357:OWX655359 PGS655357:PGT655359 PQO655357:PQP655359 QAK655357:QAL655359 QKG655357:QKH655359 QUC655357:QUD655359 RDY655357:RDZ655359 RNU655357:RNV655359 RXQ655357:RXR655359 SHM655357:SHN655359 SRI655357:SRJ655359 TBE655357:TBF655359 TLA655357:TLB655359 TUW655357:TUX655359 UES655357:UET655359 UOO655357:UOP655359 UYK655357:UYL655359 VIG655357:VIH655359 VSC655357:VSD655359 WBY655357:WBZ655359 WLU655357:WLV655359 WVQ655357:WVR655359 I720893:J720895 JE720893:JF720895 TA720893:TB720895 ACW720893:ACX720895 AMS720893:AMT720895 AWO720893:AWP720895 BGK720893:BGL720895 BQG720893:BQH720895 CAC720893:CAD720895 CJY720893:CJZ720895 CTU720893:CTV720895 DDQ720893:DDR720895 DNM720893:DNN720895 DXI720893:DXJ720895 EHE720893:EHF720895 ERA720893:ERB720895 FAW720893:FAX720895 FKS720893:FKT720895 FUO720893:FUP720895 GEK720893:GEL720895 GOG720893:GOH720895 GYC720893:GYD720895 HHY720893:HHZ720895 HRU720893:HRV720895 IBQ720893:IBR720895 ILM720893:ILN720895 IVI720893:IVJ720895 JFE720893:JFF720895 JPA720893:JPB720895 JYW720893:JYX720895 KIS720893:KIT720895 KSO720893:KSP720895 LCK720893:LCL720895 LMG720893:LMH720895 LWC720893:LWD720895 MFY720893:MFZ720895 MPU720893:MPV720895 MZQ720893:MZR720895 NJM720893:NJN720895 NTI720893:NTJ720895 ODE720893:ODF720895 ONA720893:ONB720895 OWW720893:OWX720895 PGS720893:PGT720895 PQO720893:PQP720895 QAK720893:QAL720895 QKG720893:QKH720895 QUC720893:QUD720895 RDY720893:RDZ720895 RNU720893:RNV720895 RXQ720893:RXR720895 SHM720893:SHN720895 SRI720893:SRJ720895 TBE720893:TBF720895 TLA720893:TLB720895 TUW720893:TUX720895 UES720893:UET720895 UOO720893:UOP720895 UYK720893:UYL720895 VIG720893:VIH720895 VSC720893:VSD720895 WBY720893:WBZ720895 WLU720893:WLV720895 WVQ720893:WVR720895 I786429:J786431 JE786429:JF786431 TA786429:TB786431 ACW786429:ACX786431 AMS786429:AMT786431 AWO786429:AWP786431 BGK786429:BGL786431 BQG786429:BQH786431 CAC786429:CAD786431 CJY786429:CJZ786431 CTU786429:CTV786431 DDQ786429:DDR786431 DNM786429:DNN786431 DXI786429:DXJ786431 EHE786429:EHF786431 ERA786429:ERB786431 FAW786429:FAX786431 FKS786429:FKT786431 FUO786429:FUP786431 GEK786429:GEL786431 GOG786429:GOH786431 GYC786429:GYD786431 HHY786429:HHZ786431 HRU786429:HRV786431 IBQ786429:IBR786431 ILM786429:ILN786431 IVI786429:IVJ786431 JFE786429:JFF786431 JPA786429:JPB786431 JYW786429:JYX786431 KIS786429:KIT786431 KSO786429:KSP786431 LCK786429:LCL786431 LMG786429:LMH786431 LWC786429:LWD786431 MFY786429:MFZ786431 MPU786429:MPV786431 MZQ786429:MZR786431 NJM786429:NJN786431 NTI786429:NTJ786431 ODE786429:ODF786431 ONA786429:ONB786431 OWW786429:OWX786431 PGS786429:PGT786431 PQO786429:PQP786431 QAK786429:QAL786431 QKG786429:QKH786431 QUC786429:QUD786431 RDY786429:RDZ786431 RNU786429:RNV786431 RXQ786429:RXR786431 SHM786429:SHN786431 SRI786429:SRJ786431 TBE786429:TBF786431 TLA786429:TLB786431 TUW786429:TUX786431 UES786429:UET786431 UOO786429:UOP786431 UYK786429:UYL786431 VIG786429:VIH786431 VSC786429:VSD786431 WBY786429:WBZ786431 WLU786429:WLV786431 WVQ786429:WVR786431 I851965:J851967 JE851965:JF851967 TA851965:TB851967 ACW851965:ACX851967 AMS851965:AMT851967 AWO851965:AWP851967 BGK851965:BGL851967 BQG851965:BQH851967 CAC851965:CAD851967 CJY851965:CJZ851967 CTU851965:CTV851967 DDQ851965:DDR851967 DNM851965:DNN851967 DXI851965:DXJ851967 EHE851965:EHF851967 ERA851965:ERB851967 FAW851965:FAX851967 FKS851965:FKT851967 FUO851965:FUP851967 GEK851965:GEL851967 GOG851965:GOH851967 GYC851965:GYD851967 HHY851965:HHZ851967 HRU851965:HRV851967 IBQ851965:IBR851967 ILM851965:ILN851967 IVI851965:IVJ851967 JFE851965:JFF851967 JPA851965:JPB851967 JYW851965:JYX851967 KIS851965:KIT851967 KSO851965:KSP851967 LCK851965:LCL851967 LMG851965:LMH851967 LWC851965:LWD851967 MFY851965:MFZ851967 MPU851965:MPV851967 MZQ851965:MZR851967 NJM851965:NJN851967 NTI851965:NTJ851967 ODE851965:ODF851967 ONA851965:ONB851967 OWW851965:OWX851967 PGS851965:PGT851967 PQO851965:PQP851967 QAK851965:QAL851967 QKG851965:QKH851967 QUC851965:QUD851967 RDY851965:RDZ851967 RNU851965:RNV851967 RXQ851965:RXR851967 SHM851965:SHN851967 SRI851965:SRJ851967 TBE851965:TBF851967 TLA851965:TLB851967 TUW851965:TUX851967 UES851965:UET851967 UOO851965:UOP851967 UYK851965:UYL851967 VIG851965:VIH851967 VSC851965:VSD851967 WBY851965:WBZ851967 WLU851965:WLV851967 WVQ851965:WVR851967 I917501:J917503 JE917501:JF917503 TA917501:TB917503 ACW917501:ACX917503 AMS917501:AMT917503 AWO917501:AWP917503 BGK917501:BGL917503 BQG917501:BQH917503 CAC917501:CAD917503 CJY917501:CJZ917503 CTU917501:CTV917503 DDQ917501:DDR917503 DNM917501:DNN917503 DXI917501:DXJ917503 EHE917501:EHF917503 ERA917501:ERB917503 FAW917501:FAX917503 FKS917501:FKT917503 FUO917501:FUP917503 GEK917501:GEL917503 GOG917501:GOH917503 GYC917501:GYD917503 HHY917501:HHZ917503 HRU917501:HRV917503 IBQ917501:IBR917503 ILM917501:ILN917503 IVI917501:IVJ917503 JFE917501:JFF917503 JPA917501:JPB917503 JYW917501:JYX917503 KIS917501:KIT917503 KSO917501:KSP917503 LCK917501:LCL917503 LMG917501:LMH917503 LWC917501:LWD917503 MFY917501:MFZ917503 MPU917501:MPV917503 MZQ917501:MZR917503 NJM917501:NJN917503 NTI917501:NTJ917503 ODE917501:ODF917503 ONA917501:ONB917503 OWW917501:OWX917503 PGS917501:PGT917503 PQO917501:PQP917503 QAK917501:QAL917503 QKG917501:QKH917503 QUC917501:QUD917503 RDY917501:RDZ917503 RNU917501:RNV917503 RXQ917501:RXR917503 SHM917501:SHN917503 SRI917501:SRJ917503 TBE917501:TBF917503 TLA917501:TLB917503 TUW917501:TUX917503 UES917501:UET917503 UOO917501:UOP917503 UYK917501:UYL917503 VIG917501:VIH917503 VSC917501:VSD917503 WBY917501:WBZ917503 WLU917501:WLV917503 WVQ917501:WVR917503 I983037:J983039 JE983037:JF983039 TA983037:TB983039 ACW983037:ACX983039 AMS983037:AMT983039 AWO983037:AWP983039 BGK983037:BGL983039 BQG983037:BQH983039 CAC983037:CAD983039 CJY983037:CJZ983039 CTU983037:CTV983039 DDQ983037:DDR983039 DNM983037:DNN983039 DXI983037:DXJ983039 EHE983037:EHF983039 ERA983037:ERB983039 FAW983037:FAX983039 FKS983037:FKT983039 FUO983037:FUP983039 GEK983037:GEL983039 GOG983037:GOH983039 GYC983037:GYD983039 HHY983037:HHZ983039 HRU983037:HRV983039 IBQ983037:IBR983039 ILM983037:ILN983039 IVI983037:IVJ983039 JFE983037:JFF983039 JPA983037:JPB983039 JYW983037:JYX983039 KIS983037:KIT983039 KSO983037:KSP983039 LCK983037:LCL983039 LMG983037:LMH983039 LWC983037:LWD983039 MFY983037:MFZ983039 MPU983037:MPV983039 MZQ983037:MZR983039 NJM983037:NJN983039 NTI983037:NTJ983039 ODE983037:ODF983039 ONA983037:ONB983039 OWW983037:OWX983039 PGS983037:PGT983039 PQO983037:PQP983039 QAK983037:QAL983039 QKG983037:QKH983039 QUC983037:QUD983039 RDY983037:RDZ983039 RNU983037:RNV983039 RXQ983037:RXR983039 SHM983037:SHN983039 SRI983037:SRJ983039 TBE983037:TBF983039 TLA983037:TLB983039 TUW983037:TUX983039 UES983037:UET983039 UOO983037:UOP983039 UYK983037:UYL983039 VIG983037:VIH983039 VSC983037:VSD983039 WBY983037:WBZ983039 WLU983037:WLV983039 WVQ983037:WVR983039 WVL9:WVR9 WLP9:WLV9 WBT9:WBZ9 VRX9:VSD9 VIB9:VIH9 UYF9:UYL9 UOJ9:UOP9 UEN9:UET9 TUR9:TUX9 TKV9:TLB9 TAZ9:TBF9 SRD9:SRJ9 SHH9:SHN9 RXL9:RXR9 RNP9:RNV9 RDT9:RDZ9 QTX9:QUD9 QKB9:QKH9 QAF9:QAL9 PQJ9:PQP9 PGN9:PGT9 OWR9:OWX9 OMV9:ONB9 OCZ9:ODF9 NTD9:NTJ9 NJH9:NJN9 MZL9:MZR9 MPP9:MPV9 MFT9:MFZ9 LVX9:LWD9 LMB9:LMH9 LCF9:LCL9 KSJ9:KSP9 KIN9:KIT9 JYR9:JYX9 JOV9:JPB9 JEZ9:JFF9 IVD9:IVJ9 ILH9:ILN9 IBL9:IBR9 HRP9:HRV9 HHT9:HHZ9 GXX9:GYD9 GOB9:GOH9 GEF9:GEL9 FUJ9:FUP9 FKN9:FKT9 FAR9:FAX9 EQV9:ERB9 EGZ9:EHF9 DXD9:DXJ9 DNH9:DNN9 DDL9:DDR9 CTP9:CTV9 CJT9:CJZ9 BZX9:CAD9 BQB9:BQH9 BGF9:BGL9 AWJ9:AWP9 AMN9:AMT9 ACR9:ACX9 SV9:TB9 IZ9:JF9 D9:J9" xr:uid="{00000000-0002-0000-0200-000002000000}"/>
    <dataValidation type="list" allowBlank="1" showInputMessage="1" showErrorMessage="1" sqref="D65518:E65518 IZ65518:JA65518 SV65518:SW65518 ACR65518:ACS65518 AMN65518:AMO65518 AWJ65518:AWK65518 BGF65518:BGG65518 BQB65518:BQC65518 BZX65518:BZY65518 CJT65518:CJU65518 CTP65518:CTQ65518 DDL65518:DDM65518 DNH65518:DNI65518 DXD65518:DXE65518 EGZ65518:EHA65518 EQV65518:EQW65518 FAR65518:FAS65518 FKN65518:FKO65518 FUJ65518:FUK65518 GEF65518:GEG65518 GOB65518:GOC65518 GXX65518:GXY65518 HHT65518:HHU65518 HRP65518:HRQ65518 IBL65518:IBM65518 ILH65518:ILI65518 IVD65518:IVE65518 JEZ65518:JFA65518 JOV65518:JOW65518 JYR65518:JYS65518 KIN65518:KIO65518 KSJ65518:KSK65518 LCF65518:LCG65518 LMB65518:LMC65518 LVX65518:LVY65518 MFT65518:MFU65518 MPP65518:MPQ65518 MZL65518:MZM65518 NJH65518:NJI65518 NTD65518:NTE65518 OCZ65518:ODA65518 OMV65518:OMW65518 OWR65518:OWS65518 PGN65518:PGO65518 PQJ65518:PQK65518 QAF65518:QAG65518 QKB65518:QKC65518 QTX65518:QTY65518 RDT65518:RDU65518 RNP65518:RNQ65518 RXL65518:RXM65518 SHH65518:SHI65518 SRD65518:SRE65518 TAZ65518:TBA65518 TKV65518:TKW65518 TUR65518:TUS65518 UEN65518:UEO65518 UOJ65518:UOK65518 UYF65518:UYG65518 VIB65518:VIC65518 VRX65518:VRY65518 WBT65518:WBU65518 WLP65518:WLQ65518 WVL65518:WVM65518 D131054:E131054 IZ131054:JA131054 SV131054:SW131054 ACR131054:ACS131054 AMN131054:AMO131054 AWJ131054:AWK131054 BGF131054:BGG131054 BQB131054:BQC131054 BZX131054:BZY131054 CJT131054:CJU131054 CTP131054:CTQ131054 DDL131054:DDM131054 DNH131054:DNI131054 DXD131054:DXE131054 EGZ131054:EHA131054 EQV131054:EQW131054 FAR131054:FAS131054 FKN131054:FKO131054 FUJ131054:FUK131054 GEF131054:GEG131054 GOB131054:GOC131054 GXX131054:GXY131054 HHT131054:HHU131054 HRP131054:HRQ131054 IBL131054:IBM131054 ILH131054:ILI131054 IVD131054:IVE131054 JEZ131054:JFA131054 JOV131054:JOW131054 JYR131054:JYS131054 KIN131054:KIO131054 KSJ131054:KSK131054 LCF131054:LCG131054 LMB131054:LMC131054 LVX131054:LVY131054 MFT131054:MFU131054 MPP131054:MPQ131054 MZL131054:MZM131054 NJH131054:NJI131054 NTD131054:NTE131054 OCZ131054:ODA131054 OMV131054:OMW131054 OWR131054:OWS131054 PGN131054:PGO131054 PQJ131054:PQK131054 QAF131054:QAG131054 QKB131054:QKC131054 QTX131054:QTY131054 RDT131054:RDU131054 RNP131054:RNQ131054 RXL131054:RXM131054 SHH131054:SHI131054 SRD131054:SRE131054 TAZ131054:TBA131054 TKV131054:TKW131054 TUR131054:TUS131054 UEN131054:UEO131054 UOJ131054:UOK131054 UYF131054:UYG131054 VIB131054:VIC131054 VRX131054:VRY131054 WBT131054:WBU131054 WLP131054:WLQ131054 WVL131054:WVM131054 D196590:E196590 IZ196590:JA196590 SV196590:SW196590 ACR196590:ACS196590 AMN196590:AMO196590 AWJ196590:AWK196590 BGF196590:BGG196590 BQB196590:BQC196590 BZX196590:BZY196590 CJT196590:CJU196590 CTP196590:CTQ196590 DDL196590:DDM196590 DNH196590:DNI196590 DXD196590:DXE196590 EGZ196590:EHA196590 EQV196590:EQW196590 FAR196590:FAS196590 FKN196590:FKO196590 FUJ196590:FUK196590 GEF196590:GEG196590 GOB196590:GOC196590 GXX196590:GXY196590 HHT196590:HHU196590 HRP196590:HRQ196590 IBL196590:IBM196590 ILH196590:ILI196590 IVD196590:IVE196590 JEZ196590:JFA196590 JOV196590:JOW196590 JYR196590:JYS196590 KIN196590:KIO196590 KSJ196590:KSK196590 LCF196590:LCG196590 LMB196590:LMC196590 LVX196590:LVY196590 MFT196590:MFU196590 MPP196590:MPQ196590 MZL196590:MZM196590 NJH196590:NJI196590 NTD196590:NTE196590 OCZ196590:ODA196590 OMV196590:OMW196590 OWR196590:OWS196590 PGN196590:PGO196590 PQJ196590:PQK196590 QAF196590:QAG196590 QKB196590:QKC196590 QTX196590:QTY196590 RDT196590:RDU196590 RNP196590:RNQ196590 RXL196590:RXM196590 SHH196590:SHI196590 SRD196590:SRE196590 TAZ196590:TBA196590 TKV196590:TKW196590 TUR196590:TUS196590 UEN196590:UEO196590 UOJ196590:UOK196590 UYF196590:UYG196590 VIB196590:VIC196590 VRX196590:VRY196590 WBT196590:WBU196590 WLP196590:WLQ196590 WVL196590:WVM196590 D262126:E262126 IZ262126:JA262126 SV262126:SW262126 ACR262126:ACS262126 AMN262126:AMO262126 AWJ262126:AWK262126 BGF262126:BGG262126 BQB262126:BQC262126 BZX262126:BZY262126 CJT262126:CJU262126 CTP262126:CTQ262126 DDL262126:DDM262126 DNH262126:DNI262126 DXD262126:DXE262126 EGZ262126:EHA262126 EQV262126:EQW262126 FAR262126:FAS262126 FKN262126:FKO262126 FUJ262126:FUK262126 GEF262126:GEG262126 GOB262126:GOC262126 GXX262126:GXY262126 HHT262126:HHU262126 HRP262126:HRQ262126 IBL262126:IBM262126 ILH262126:ILI262126 IVD262126:IVE262126 JEZ262126:JFA262126 JOV262126:JOW262126 JYR262126:JYS262126 KIN262126:KIO262126 KSJ262126:KSK262126 LCF262126:LCG262126 LMB262126:LMC262126 LVX262126:LVY262126 MFT262126:MFU262126 MPP262126:MPQ262126 MZL262126:MZM262126 NJH262126:NJI262126 NTD262126:NTE262126 OCZ262126:ODA262126 OMV262126:OMW262126 OWR262126:OWS262126 PGN262126:PGO262126 PQJ262126:PQK262126 QAF262126:QAG262126 QKB262126:QKC262126 QTX262126:QTY262126 RDT262126:RDU262126 RNP262126:RNQ262126 RXL262126:RXM262126 SHH262126:SHI262126 SRD262126:SRE262126 TAZ262126:TBA262126 TKV262126:TKW262126 TUR262126:TUS262126 UEN262126:UEO262126 UOJ262126:UOK262126 UYF262126:UYG262126 VIB262126:VIC262126 VRX262126:VRY262126 WBT262126:WBU262126 WLP262126:WLQ262126 WVL262126:WVM262126 D327662:E327662 IZ327662:JA327662 SV327662:SW327662 ACR327662:ACS327662 AMN327662:AMO327662 AWJ327662:AWK327662 BGF327662:BGG327662 BQB327662:BQC327662 BZX327662:BZY327662 CJT327662:CJU327662 CTP327662:CTQ327662 DDL327662:DDM327662 DNH327662:DNI327662 DXD327662:DXE327662 EGZ327662:EHA327662 EQV327662:EQW327662 FAR327662:FAS327662 FKN327662:FKO327662 FUJ327662:FUK327662 GEF327662:GEG327662 GOB327662:GOC327662 GXX327662:GXY327662 HHT327662:HHU327662 HRP327662:HRQ327662 IBL327662:IBM327662 ILH327662:ILI327662 IVD327662:IVE327662 JEZ327662:JFA327662 JOV327662:JOW327662 JYR327662:JYS327662 KIN327662:KIO327662 KSJ327662:KSK327662 LCF327662:LCG327662 LMB327662:LMC327662 LVX327662:LVY327662 MFT327662:MFU327662 MPP327662:MPQ327662 MZL327662:MZM327662 NJH327662:NJI327662 NTD327662:NTE327662 OCZ327662:ODA327662 OMV327662:OMW327662 OWR327662:OWS327662 PGN327662:PGO327662 PQJ327662:PQK327662 QAF327662:QAG327662 QKB327662:QKC327662 QTX327662:QTY327662 RDT327662:RDU327662 RNP327662:RNQ327662 RXL327662:RXM327662 SHH327662:SHI327662 SRD327662:SRE327662 TAZ327662:TBA327662 TKV327662:TKW327662 TUR327662:TUS327662 UEN327662:UEO327662 UOJ327662:UOK327662 UYF327662:UYG327662 VIB327662:VIC327662 VRX327662:VRY327662 WBT327662:WBU327662 WLP327662:WLQ327662 WVL327662:WVM327662 D393198:E393198 IZ393198:JA393198 SV393198:SW393198 ACR393198:ACS393198 AMN393198:AMO393198 AWJ393198:AWK393198 BGF393198:BGG393198 BQB393198:BQC393198 BZX393198:BZY393198 CJT393198:CJU393198 CTP393198:CTQ393198 DDL393198:DDM393198 DNH393198:DNI393198 DXD393198:DXE393198 EGZ393198:EHA393198 EQV393198:EQW393198 FAR393198:FAS393198 FKN393198:FKO393198 FUJ393198:FUK393198 GEF393198:GEG393198 GOB393198:GOC393198 GXX393198:GXY393198 HHT393198:HHU393198 HRP393198:HRQ393198 IBL393198:IBM393198 ILH393198:ILI393198 IVD393198:IVE393198 JEZ393198:JFA393198 JOV393198:JOW393198 JYR393198:JYS393198 KIN393198:KIO393198 KSJ393198:KSK393198 LCF393198:LCG393198 LMB393198:LMC393198 LVX393198:LVY393198 MFT393198:MFU393198 MPP393198:MPQ393198 MZL393198:MZM393198 NJH393198:NJI393198 NTD393198:NTE393198 OCZ393198:ODA393198 OMV393198:OMW393198 OWR393198:OWS393198 PGN393198:PGO393198 PQJ393198:PQK393198 QAF393198:QAG393198 QKB393198:QKC393198 QTX393198:QTY393198 RDT393198:RDU393198 RNP393198:RNQ393198 RXL393198:RXM393198 SHH393198:SHI393198 SRD393198:SRE393198 TAZ393198:TBA393198 TKV393198:TKW393198 TUR393198:TUS393198 UEN393198:UEO393198 UOJ393198:UOK393198 UYF393198:UYG393198 VIB393198:VIC393198 VRX393198:VRY393198 WBT393198:WBU393198 WLP393198:WLQ393198 WVL393198:WVM393198 D458734:E458734 IZ458734:JA458734 SV458734:SW458734 ACR458734:ACS458734 AMN458734:AMO458734 AWJ458734:AWK458734 BGF458734:BGG458734 BQB458734:BQC458734 BZX458734:BZY458734 CJT458734:CJU458734 CTP458734:CTQ458734 DDL458734:DDM458734 DNH458734:DNI458734 DXD458734:DXE458734 EGZ458734:EHA458734 EQV458734:EQW458734 FAR458734:FAS458734 FKN458734:FKO458734 FUJ458734:FUK458734 GEF458734:GEG458734 GOB458734:GOC458734 GXX458734:GXY458734 HHT458734:HHU458734 HRP458734:HRQ458734 IBL458734:IBM458734 ILH458734:ILI458734 IVD458734:IVE458734 JEZ458734:JFA458734 JOV458734:JOW458734 JYR458734:JYS458734 KIN458734:KIO458734 KSJ458734:KSK458734 LCF458734:LCG458734 LMB458734:LMC458734 LVX458734:LVY458734 MFT458734:MFU458734 MPP458734:MPQ458734 MZL458734:MZM458734 NJH458734:NJI458734 NTD458734:NTE458734 OCZ458734:ODA458734 OMV458734:OMW458734 OWR458734:OWS458734 PGN458734:PGO458734 PQJ458734:PQK458734 QAF458734:QAG458734 QKB458734:QKC458734 QTX458734:QTY458734 RDT458734:RDU458734 RNP458734:RNQ458734 RXL458734:RXM458734 SHH458734:SHI458734 SRD458734:SRE458734 TAZ458734:TBA458734 TKV458734:TKW458734 TUR458734:TUS458734 UEN458734:UEO458734 UOJ458734:UOK458734 UYF458734:UYG458734 VIB458734:VIC458734 VRX458734:VRY458734 WBT458734:WBU458734 WLP458734:WLQ458734 WVL458734:WVM458734 D524270:E524270 IZ524270:JA524270 SV524270:SW524270 ACR524270:ACS524270 AMN524270:AMO524270 AWJ524270:AWK524270 BGF524270:BGG524270 BQB524270:BQC524270 BZX524270:BZY524270 CJT524270:CJU524270 CTP524270:CTQ524270 DDL524270:DDM524270 DNH524270:DNI524270 DXD524270:DXE524270 EGZ524270:EHA524270 EQV524270:EQW524270 FAR524270:FAS524270 FKN524270:FKO524270 FUJ524270:FUK524270 GEF524270:GEG524270 GOB524270:GOC524270 GXX524270:GXY524270 HHT524270:HHU524270 HRP524270:HRQ524270 IBL524270:IBM524270 ILH524270:ILI524270 IVD524270:IVE524270 JEZ524270:JFA524270 JOV524270:JOW524270 JYR524270:JYS524270 KIN524270:KIO524270 KSJ524270:KSK524270 LCF524270:LCG524270 LMB524270:LMC524270 LVX524270:LVY524270 MFT524270:MFU524270 MPP524270:MPQ524270 MZL524270:MZM524270 NJH524270:NJI524270 NTD524270:NTE524270 OCZ524270:ODA524270 OMV524270:OMW524270 OWR524270:OWS524270 PGN524270:PGO524270 PQJ524270:PQK524270 QAF524270:QAG524270 QKB524270:QKC524270 QTX524270:QTY524270 RDT524270:RDU524270 RNP524270:RNQ524270 RXL524270:RXM524270 SHH524270:SHI524270 SRD524270:SRE524270 TAZ524270:TBA524270 TKV524270:TKW524270 TUR524270:TUS524270 UEN524270:UEO524270 UOJ524270:UOK524270 UYF524270:UYG524270 VIB524270:VIC524270 VRX524270:VRY524270 WBT524270:WBU524270 WLP524270:WLQ524270 WVL524270:WVM524270 D589806:E589806 IZ589806:JA589806 SV589806:SW589806 ACR589806:ACS589806 AMN589806:AMO589806 AWJ589806:AWK589806 BGF589806:BGG589806 BQB589806:BQC589806 BZX589806:BZY589806 CJT589806:CJU589806 CTP589806:CTQ589806 DDL589806:DDM589806 DNH589806:DNI589806 DXD589806:DXE589806 EGZ589806:EHA589806 EQV589806:EQW589806 FAR589806:FAS589806 FKN589806:FKO589806 FUJ589806:FUK589806 GEF589806:GEG589806 GOB589806:GOC589806 GXX589806:GXY589806 HHT589806:HHU589806 HRP589806:HRQ589806 IBL589806:IBM589806 ILH589806:ILI589806 IVD589806:IVE589806 JEZ589806:JFA589806 JOV589806:JOW589806 JYR589806:JYS589806 KIN589806:KIO589806 KSJ589806:KSK589806 LCF589806:LCG589806 LMB589806:LMC589806 LVX589806:LVY589806 MFT589806:MFU589806 MPP589806:MPQ589806 MZL589806:MZM589806 NJH589806:NJI589806 NTD589806:NTE589806 OCZ589806:ODA589806 OMV589806:OMW589806 OWR589806:OWS589806 PGN589806:PGO589806 PQJ589806:PQK589806 QAF589806:QAG589806 QKB589806:QKC589806 QTX589806:QTY589806 RDT589806:RDU589806 RNP589806:RNQ589806 RXL589806:RXM589806 SHH589806:SHI589806 SRD589806:SRE589806 TAZ589806:TBA589806 TKV589806:TKW589806 TUR589806:TUS589806 UEN589806:UEO589806 UOJ589806:UOK589806 UYF589806:UYG589806 VIB589806:VIC589806 VRX589806:VRY589806 WBT589806:WBU589806 WLP589806:WLQ589806 WVL589806:WVM589806 D655342:E655342 IZ655342:JA655342 SV655342:SW655342 ACR655342:ACS655342 AMN655342:AMO655342 AWJ655342:AWK655342 BGF655342:BGG655342 BQB655342:BQC655342 BZX655342:BZY655342 CJT655342:CJU655342 CTP655342:CTQ655342 DDL655342:DDM655342 DNH655342:DNI655342 DXD655342:DXE655342 EGZ655342:EHA655342 EQV655342:EQW655342 FAR655342:FAS655342 FKN655342:FKO655342 FUJ655342:FUK655342 GEF655342:GEG655342 GOB655342:GOC655342 GXX655342:GXY655342 HHT655342:HHU655342 HRP655342:HRQ655342 IBL655342:IBM655342 ILH655342:ILI655342 IVD655342:IVE655342 JEZ655342:JFA655342 JOV655342:JOW655342 JYR655342:JYS655342 KIN655342:KIO655342 KSJ655342:KSK655342 LCF655342:LCG655342 LMB655342:LMC655342 LVX655342:LVY655342 MFT655342:MFU655342 MPP655342:MPQ655342 MZL655342:MZM655342 NJH655342:NJI655342 NTD655342:NTE655342 OCZ655342:ODA655342 OMV655342:OMW655342 OWR655342:OWS655342 PGN655342:PGO655342 PQJ655342:PQK655342 QAF655342:QAG655342 QKB655342:QKC655342 QTX655342:QTY655342 RDT655342:RDU655342 RNP655342:RNQ655342 RXL655342:RXM655342 SHH655342:SHI655342 SRD655342:SRE655342 TAZ655342:TBA655342 TKV655342:TKW655342 TUR655342:TUS655342 UEN655342:UEO655342 UOJ655342:UOK655342 UYF655342:UYG655342 VIB655342:VIC655342 VRX655342:VRY655342 WBT655342:WBU655342 WLP655342:WLQ655342 WVL655342:WVM655342 D720878:E720878 IZ720878:JA720878 SV720878:SW720878 ACR720878:ACS720878 AMN720878:AMO720878 AWJ720878:AWK720878 BGF720878:BGG720878 BQB720878:BQC720878 BZX720878:BZY720878 CJT720878:CJU720878 CTP720878:CTQ720878 DDL720878:DDM720878 DNH720878:DNI720878 DXD720878:DXE720878 EGZ720878:EHA720878 EQV720878:EQW720878 FAR720878:FAS720878 FKN720878:FKO720878 FUJ720878:FUK720878 GEF720878:GEG720878 GOB720878:GOC720878 GXX720878:GXY720878 HHT720878:HHU720878 HRP720878:HRQ720878 IBL720878:IBM720878 ILH720878:ILI720878 IVD720878:IVE720878 JEZ720878:JFA720878 JOV720878:JOW720878 JYR720878:JYS720878 KIN720878:KIO720878 KSJ720878:KSK720878 LCF720878:LCG720878 LMB720878:LMC720878 LVX720878:LVY720878 MFT720878:MFU720878 MPP720878:MPQ720878 MZL720878:MZM720878 NJH720878:NJI720878 NTD720878:NTE720878 OCZ720878:ODA720878 OMV720878:OMW720878 OWR720878:OWS720878 PGN720878:PGO720878 PQJ720878:PQK720878 QAF720878:QAG720878 QKB720878:QKC720878 QTX720878:QTY720878 RDT720878:RDU720878 RNP720878:RNQ720878 RXL720878:RXM720878 SHH720878:SHI720878 SRD720878:SRE720878 TAZ720878:TBA720878 TKV720878:TKW720878 TUR720878:TUS720878 UEN720878:UEO720878 UOJ720878:UOK720878 UYF720878:UYG720878 VIB720878:VIC720878 VRX720878:VRY720878 WBT720878:WBU720878 WLP720878:WLQ720878 WVL720878:WVM720878 D786414:E786414 IZ786414:JA786414 SV786414:SW786414 ACR786414:ACS786414 AMN786414:AMO786414 AWJ786414:AWK786414 BGF786414:BGG786414 BQB786414:BQC786414 BZX786414:BZY786414 CJT786414:CJU786414 CTP786414:CTQ786414 DDL786414:DDM786414 DNH786414:DNI786414 DXD786414:DXE786414 EGZ786414:EHA786414 EQV786414:EQW786414 FAR786414:FAS786414 FKN786414:FKO786414 FUJ786414:FUK786414 GEF786414:GEG786414 GOB786414:GOC786414 GXX786414:GXY786414 HHT786414:HHU786414 HRP786414:HRQ786414 IBL786414:IBM786414 ILH786414:ILI786414 IVD786414:IVE786414 JEZ786414:JFA786414 JOV786414:JOW786414 JYR786414:JYS786414 KIN786414:KIO786414 KSJ786414:KSK786414 LCF786414:LCG786414 LMB786414:LMC786414 LVX786414:LVY786414 MFT786414:MFU786414 MPP786414:MPQ786414 MZL786414:MZM786414 NJH786414:NJI786414 NTD786414:NTE786414 OCZ786414:ODA786414 OMV786414:OMW786414 OWR786414:OWS786414 PGN786414:PGO786414 PQJ786414:PQK786414 QAF786414:QAG786414 QKB786414:QKC786414 QTX786414:QTY786414 RDT786414:RDU786414 RNP786414:RNQ786414 RXL786414:RXM786414 SHH786414:SHI786414 SRD786414:SRE786414 TAZ786414:TBA786414 TKV786414:TKW786414 TUR786414:TUS786414 UEN786414:UEO786414 UOJ786414:UOK786414 UYF786414:UYG786414 VIB786414:VIC786414 VRX786414:VRY786414 WBT786414:WBU786414 WLP786414:WLQ786414 WVL786414:WVM786414 D851950:E851950 IZ851950:JA851950 SV851950:SW851950 ACR851950:ACS851950 AMN851950:AMO851950 AWJ851950:AWK851950 BGF851950:BGG851950 BQB851950:BQC851950 BZX851950:BZY851950 CJT851950:CJU851950 CTP851950:CTQ851950 DDL851950:DDM851950 DNH851950:DNI851950 DXD851950:DXE851950 EGZ851950:EHA851950 EQV851950:EQW851950 FAR851950:FAS851950 FKN851950:FKO851950 FUJ851950:FUK851950 GEF851950:GEG851950 GOB851950:GOC851950 GXX851950:GXY851950 HHT851950:HHU851950 HRP851950:HRQ851950 IBL851950:IBM851950 ILH851950:ILI851950 IVD851950:IVE851950 JEZ851950:JFA851950 JOV851950:JOW851950 JYR851950:JYS851950 KIN851950:KIO851950 KSJ851950:KSK851950 LCF851950:LCG851950 LMB851950:LMC851950 LVX851950:LVY851950 MFT851950:MFU851950 MPP851950:MPQ851950 MZL851950:MZM851950 NJH851950:NJI851950 NTD851950:NTE851950 OCZ851950:ODA851950 OMV851950:OMW851950 OWR851950:OWS851950 PGN851950:PGO851950 PQJ851950:PQK851950 QAF851950:QAG851950 QKB851950:QKC851950 QTX851950:QTY851950 RDT851950:RDU851950 RNP851950:RNQ851950 RXL851950:RXM851950 SHH851950:SHI851950 SRD851950:SRE851950 TAZ851950:TBA851950 TKV851950:TKW851950 TUR851950:TUS851950 UEN851950:UEO851950 UOJ851950:UOK851950 UYF851950:UYG851950 VIB851950:VIC851950 VRX851950:VRY851950 WBT851950:WBU851950 WLP851950:WLQ851950 WVL851950:WVM851950 D917486:E917486 IZ917486:JA917486 SV917486:SW917486 ACR917486:ACS917486 AMN917486:AMO917486 AWJ917486:AWK917486 BGF917486:BGG917486 BQB917486:BQC917486 BZX917486:BZY917486 CJT917486:CJU917486 CTP917486:CTQ917486 DDL917486:DDM917486 DNH917486:DNI917486 DXD917486:DXE917486 EGZ917486:EHA917486 EQV917486:EQW917486 FAR917486:FAS917486 FKN917486:FKO917486 FUJ917486:FUK917486 GEF917486:GEG917486 GOB917486:GOC917486 GXX917486:GXY917486 HHT917486:HHU917486 HRP917486:HRQ917486 IBL917486:IBM917486 ILH917486:ILI917486 IVD917486:IVE917486 JEZ917486:JFA917486 JOV917486:JOW917486 JYR917486:JYS917486 KIN917486:KIO917486 KSJ917486:KSK917486 LCF917486:LCG917486 LMB917486:LMC917486 LVX917486:LVY917486 MFT917486:MFU917486 MPP917486:MPQ917486 MZL917486:MZM917486 NJH917486:NJI917486 NTD917486:NTE917486 OCZ917486:ODA917486 OMV917486:OMW917486 OWR917486:OWS917486 PGN917486:PGO917486 PQJ917486:PQK917486 QAF917486:QAG917486 QKB917486:QKC917486 QTX917486:QTY917486 RDT917486:RDU917486 RNP917486:RNQ917486 RXL917486:RXM917486 SHH917486:SHI917486 SRD917486:SRE917486 TAZ917486:TBA917486 TKV917486:TKW917486 TUR917486:TUS917486 UEN917486:UEO917486 UOJ917486:UOK917486 UYF917486:UYG917486 VIB917486:VIC917486 VRX917486:VRY917486 WBT917486:WBU917486 WLP917486:WLQ917486 WVL917486:WVM917486 D983022:E983022 IZ983022:JA983022 SV983022:SW983022 ACR983022:ACS983022 AMN983022:AMO983022 AWJ983022:AWK983022 BGF983022:BGG983022 BQB983022:BQC983022 BZX983022:BZY983022 CJT983022:CJU983022 CTP983022:CTQ983022 DDL983022:DDM983022 DNH983022:DNI983022 DXD983022:DXE983022 EGZ983022:EHA983022 EQV983022:EQW983022 FAR983022:FAS983022 FKN983022:FKO983022 FUJ983022:FUK983022 GEF983022:GEG983022 GOB983022:GOC983022 GXX983022:GXY983022 HHT983022:HHU983022 HRP983022:HRQ983022 IBL983022:IBM983022 ILH983022:ILI983022 IVD983022:IVE983022 JEZ983022:JFA983022 JOV983022:JOW983022 JYR983022:JYS983022 KIN983022:KIO983022 KSJ983022:KSK983022 LCF983022:LCG983022 LMB983022:LMC983022 LVX983022:LVY983022 MFT983022:MFU983022 MPP983022:MPQ983022 MZL983022:MZM983022 NJH983022:NJI983022 NTD983022:NTE983022 OCZ983022:ODA983022 OMV983022:OMW983022 OWR983022:OWS983022 PGN983022:PGO983022 PQJ983022:PQK983022 QAF983022:QAG983022 QKB983022:QKC983022 QTX983022:QTY983022 RDT983022:RDU983022 RNP983022:RNQ983022 RXL983022:RXM983022 SHH983022:SHI983022 SRD983022:SRE983022 TAZ983022:TBA983022 TKV983022:TKW983022 TUR983022:TUS983022 UEN983022:UEO983022 UOJ983022:UOK983022 UYF983022:UYG983022 VIB983022:VIC983022 VRX983022:VRY983022 WBT983022:WBU983022 WLP983022:WLQ983022 WVL983022:WVM983022" xr:uid="{00000000-0002-0000-0200-000003000000}">
      <formula1>"1.新規,2.更新"</formula1>
    </dataValidation>
    <dataValidation type="list" imeMode="halfAlpha"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xr:uid="{00000000-0002-0000-0200-000004000000}">
      <formula1>$Q$7</formula1>
    </dataValidation>
    <dataValidation type="list" imeMode="halfAlpha"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xr:uid="{00000000-0002-0000-0200-000005000000}">
      <formula1>$Q$6</formula1>
    </dataValidation>
    <dataValidation type="list" allowBlank="1" showInputMessage="1" showErrorMessage="1" sqref="B31:B130 IX31:IX130 ST31:ST130 ACP31:ACP130 AML31:AML130 AWH31:AWH130 BGD31:BGD130 BPZ31:BPZ130 BZV31:BZV130 CJR31:CJR130 CTN31:CTN130 DDJ31:DDJ130 DNF31:DNF130 DXB31:DXB130 EGX31:EGX130 EQT31:EQT130 FAP31:FAP130 FKL31:FKL130 FUH31:FUH130 GED31:GED130 GNZ31:GNZ130 GXV31:GXV130 HHR31:HHR130 HRN31:HRN130 IBJ31:IBJ130 ILF31:ILF130 IVB31:IVB130 JEX31:JEX130 JOT31:JOT130 JYP31:JYP130 KIL31:KIL130 KSH31:KSH130 LCD31:LCD130 LLZ31:LLZ130 LVV31:LVV130 MFR31:MFR130 MPN31:MPN130 MZJ31:MZJ130 NJF31:NJF130 NTB31:NTB130 OCX31:OCX130 OMT31:OMT130 OWP31:OWP130 PGL31:PGL130 PQH31:PQH130 QAD31:QAD130 QJZ31:QJZ130 QTV31:QTV130 RDR31:RDR130 RNN31:RNN130 RXJ31:RXJ130 SHF31:SHF130 SRB31:SRB130 TAX31:TAX130 TKT31:TKT130 TUP31:TUP130 UEL31:UEL130 UOH31:UOH130 UYD31:UYD130 VHZ31:VHZ130 VRV31:VRV130 WBR31:WBR130 WLN31:WLN130 WVJ31:WVJ130 B65567:B65666 IX65567:IX65666 ST65567:ST65666 ACP65567:ACP65666 AML65567:AML65666 AWH65567:AWH65666 BGD65567:BGD65666 BPZ65567:BPZ65666 BZV65567:BZV65666 CJR65567:CJR65666 CTN65567:CTN65666 DDJ65567:DDJ65666 DNF65567:DNF65666 DXB65567:DXB65666 EGX65567:EGX65666 EQT65567:EQT65666 FAP65567:FAP65666 FKL65567:FKL65666 FUH65567:FUH65666 GED65567:GED65666 GNZ65567:GNZ65666 GXV65567:GXV65666 HHR65567:HHR65666 HRN65567:HRN65666 IBJ65567:IBJ65666 ILF65567:ILF65666 IVB65567:IVB65666 JEX65567:JEX65666 JOT65567:JOT65666 JYP65567:JYP65666 KIL65567:KIL65666 KSH65567:KSH65666 LCD65567:LCD65666 LLZ65567:LLZ65666 LVV65567:LVV65666 MFR65567:MFR65666 MPN65567:MPN65666 MZJ65567:MZJ65666 NJF65567:NJF65666 NTB65567:NTB65666 OCX65567:OCX65666 OMT65567:OMT65666 OWP65567:OWP65666 PGL65567:PGL65666 PQH65567:PQH65666 QAD65567:QAD65666 QJZ65567:QJZ65666 QTV65567:QTV65666 RDR65567:RDR65666 RNN65567:RNN65666 RXJ65567:RXJ65666 SHF65567:SHF65666 SRB65567:SRB65666 TAX65567:TAX65666 TKT65567:TKT65666 TUP65567:TUP65666 UEL65567:UEL65666 UOH65567:UOH65666 UYD65567:UYD65666 VHZ65567:VHZ65666 VRV65567:VRV65666 WBR65567:WBR65666 WLN65567:WLN65666 WVJ65567:WVJ65666 B131103:B131202 IX131103:IX131202 ST131103:ST131202 ACP131103:ACP131202 AML131103:AML131202 AWH131103:AWH131202 BGD131103:BGD131202 BPZ131103:BPZ131202 BZV131103:BZV131202 CJR131103:CJR131202 CTN131103:CTN131202 DDJ131103:DDJ131202 DNF131103:DNF131202 DXB131103:DXB131202 EGX131103:EGX131202 EQT131103:EQT131202 FAP131103:FAP131202 FKL131103:FKL131202 FUH131103:FUH131202 GED131103:GED131202 GNZ131103:GNZ131202 GXV131103:GXV131202 HHR131103:HHR131202 HRN131103:HRN131202 IBJ131103:IBJ131202 ILF131103:ILF131202 IVB131103:IVB131202 JEX131103:JEX131202 JOT131103:JOT131202 JYP131103:JYP131202 KIL131103:KIL131202 KSH131103:KSH131202 LCD131103:LCD131202 LLZ131103:LLZ131202 LVV131103:LVV131202 MFR131103:MFR131202 MPN131103:MPN131202 MZJ131103:MZJ131202 NJF131103:NJF131202 NTB131103:NTB131202 OCX131103:OCX131202 OMT131103:OMT131202 OWP131103:OWP131202 PGL131103:PGL131202 PQH131103:PQH131202 QAD131103:QAD131202 QJZ131103:QJZ131202 QTV131103:QTV131202 RDR131103:RDR131202 RNN131103:RNN131202 RXJ131103:RXJ131202 SHF131103:SHF131202 SRB131103:SRB131202 TAX131103:TAX131202 TKT131103:TKT131202 TUP131103:TUP131202 UEL131103:UEL131202 UOH131103:UOH131202 UYD131103:UYD131202 VHZ131103:VHZ131202 VRV131103:VRV131202 WBR131103:WBR131202 WLN131103:WLN131202 WVJ131103:WVJ131202 B196639:B196738 IX196639:IX196738 ST196639:ST196738 ACP196639:ACP196738 AML196639:AML196738 AWH196639:AWH196738 BGD196639:BGD196738 BPZ196639:BPZ196738 BZV196639:BZV196738 CJR196639:CJR196738 CTN196639:CTN196738 DDJ196639:DDJ196738 DNF196639:DNF196738 DXB196639:DXB196738 EGX196639:EGX196738 EQT196639:EQT196738 FAP196639:FAP196738 FKL196639:FKL196738 FUH196639:FUH196738 GED196639:GED196738 GNZ196639:GNZ196738 GXV196639:GXV196738 HHR196639:HHR196738 HRN196639:HRN196738 IBJ196639:IBJ196738 ILF196639:ILF196738 IVB196639:IVB196738 JEX196639:JEX196738 JOT196639:JOT196738 JYP196639:JYP196738 KIL196639:KIL196738 KSH196639:KSH196738 LCD196639:LCD196738 LLZ196639:LLZ196738 LVV196639:LVV196738 MFR196639:MFR196738 MPN196639:MPN196738 MZJ196639:MZJ196738 NJF196639:NJF196738 NTB196639:NTB196738 OCX196639:OCX196738 OMT196639:OMT196738 OWP196639:OWP196738 PGL196639:PGL196738 PQH196639:PQH196738 QAD196639:QAD196738 QJZ196639:QJZ196738 QTV196639:QTV196738 RDR196639:RDR196738 RNN196639:RNN196738 RXJ196639:RXJ196738 SHF196639:SHF196738 SRB196639:SRB196738 TAX196639:TAX196738 TKT196639:TKT196738 TUP196639:TUP196738 UEL196639:UEL196738 UOH196639:UOH196738 UYD196639:UYD196738 VHZ196639:VHZ196738 VRV196639:VRV196738 WBR196639:WBR196738 WLN196639:WLN196738 WVJ196639:WVJ196738 B262175:B262274 IX262175:IX262274 ST262175:ST262274 ACP262175:ACP262274 AML262175:AML262274 AWH262175:AWH262274 BGD262175:BGD262274 BPZ262175:BPZ262274 BZV262175:BZV262274 CJR262175:CJR262274 CTN262175:CTN262274 DDJ262175:DDJ262274 DNF262175:DNF262274 DXB262175:DXB262274 EGX262175:EGX262274 EQT262175:EQT262274 FAP262175:FAP262274 FKL262175:FKL262274 FUH262175:FUH262274 GED262175:GED262274 GNZ262175:GNZ262274 GXV262175:GXV262274 HHR262175:HHR262274 HRN262175:HRN262274 IBJ262175:IBJ262274 ILF262175:ILF262274 IVB262175:IVB262274 JEX262175:JEX262274 JOT262175:JOT262274 JYP262175:JYP262274 KIL262175:KIL262274 KSH262175:KSH262274 LCD262175:LCD262274 LLZ262175:LLZ262274 LVV262175:LVV262274 MFR262175:MFR262274 MPN262175:MPN262274 MZJ262175:MZJ262274 NJF262175:NJF262274 NTB262175:NTB262274 OCX262175:OCX262274 OMT262175:OMT262274 OWP262175:OWP262274 PGL262175:PGL262274 PQH262175:PQH262274 QAD262175:QAD262274 QJZ262175:QJZ262274 QTV262175:QTV262274 RDR262175:RDR262274 RNN262175:RNN262274 RXJ262175:RXJ262274 SHF262175:SHF262274 SRB262175:SRB262274 TAX262175:TAX262274 TKT262175:TKT262274 TUP262175:TUP262274 UEL262175:UEL262274 UOH262175:UOH262274 UYD262175:UYD262274 VHZ262175:VHZ262274 VRV262175:VRV262274 WBR262175:WBR262274 WLN262175:WLN262274 WVJ262175:WVJ262274 B327711:B327810 IX327711:IX327810 ST327711:ST327810 ACP327711:ACP327810 AML327711:AML327810 AWH327711:AWH327810 BGD327711:BGD327810 BPZ327711:BPZ327810 BZV327711:BZV327810 CJR327711:CJR327810 CTN327711:CTN327810 DDJ327711:DDJ327810 DNF327711:DNF327810 DXB327711:DXB327810 EGX327711:EGX327810 EQT327711:EQT327810 FAP327711:FAP327810 FKL327711:FKL327810 FUH327711:FUH327810 GED327711:GED327810 GNZ327711:GNZ327810 GXV327711:GXV327810 HHR327711:HHR327810 HRN327711:HRN327810 IBJ327711:IBJ327810 ILF327711:ILF327810 IVB327711:IVB327810 JEX327711:JEX327810 JOT327711:JOT327810 JYP327711:JYP327810 KIL327711:KIL327810 KSH327711:KSH327810 LCD327711:LCD327810 LLZ327711:LLZ327810 LVV327711:LVV327810 MFR327711:MFR327810 MPN327711:MPN327810 MZJ327711:MZJ327810 NJF327711:NJF327810 NTB327711:NTB327810 OCX327711:OCX327810 OMT327711:OMT327810 OWP327711:OWP327810 PGL327711:PGL327810 PQH327711:PQH327810 QAD327711:QAD327810 QJZ327711:QJZ327810 QTV327711:QTV327810 RDR327711:RDR327810 RNN327711:RNN327810 RXJ327711:RXJ327810 SHF327711:SHF327810 SRB327711:SRB327810 TAX327711:TAX327810 TKT327711:TKT327810 TUP327711:TUP327810 UEL327711:UEL327810 UOH327711:UOH327810 UYD327711:UYD327810 VHZ327711:VHZ327810 VRV327711:VRV327810 WBR327711:WBR327810 WLN327711:WLN327810 WVJ327711:WVJ327810 B393247:B393346 IX393247:IX393346 ST393247:ST393346 ACP393247:ACP393346 AML393247:AML393346 AWH393247:AWH393346 BGD393247:BGD393346 BPZ393247:BPZ393346 BZV393247:BZV393346 CJR393247:CJR393346 CTN393247:CTN393346 DDJ393247:DDJ393346 DNF393247:DNF393346 DXB393247:DXB393346 EGX393247:EGX393346 EQT393247:EQT393346 FAP393247:FAP393346 FKL393247:FKL393346 FUH393247:FUH393346 GED393247:GED393346 GNZ393247:GNZ393346 GXV393247:GXV393346 HHR393247:HHR393346 HRN393247:HRN393346 IBJ393247:IBJ393346 ILF393247:ILF393346 IVB393247:IVB393346 JEX393247:JEX393346 JOT393247:JOT393346 JYP393247:JYP393346 KIL393247:KIL393346 KSH393247:KSH393346 LCD393247:LCD393346 LLZ393247:LLZ393346 LVV393247:LVV393346 MFR393247:MFR393346 MPN393247:MPN393346 MZJ393247:MZJ393346 NJF393247:NJF393346 NTB393247:NTB393346 OCX393247:OCX393346 OMT393247:OMT393346 OWP393247:OWP393346 PGL393247:PGL393346 PQH393247:PQH393346 QAD393247:QAD393346 QJZ393247:QJZ393346 QTV393247:QTV393346 RDR393247:RDR393346 RNN393247:RNN393346 RXJ393247:RXJ393346 SHF393247:SHF393346 SRB393247:SRB393346 TAX393247:TAX393346 TKT393247:TKT393346 TUP393247:TUP393346 UEL393247:UEL393346 UOH393247:UOH393346 UYD393247:UYD393346 VHZ393247:VHZ393346 VRV393247:VRV393346 WBR393247:WBR393346 WLN393247:WLN393346 WVJ393247:WVJ393346 B458783:B458882 IX458783:IX458882 ST458783:ST458882 ACP458783:ACP458882 AML458783:AML458882 AWH458783:AWH458882 BGD458783:BGD458882 BPZ458783:BPZ458882 BZV458783:BZV458882 CJR458783:CJR458882 CTN458783:CTN458882 DDJ458783:DDJ458882 DNF458783:DNF458882 DXB458783:DXB458882 EGX458783:EGX458882 EQT458783:EQT458882 FAP458783:FAP458882 FKL458783:FKL458882 FUH458783:FUH458882 GED458783:GED458882 GNZ458783:GNZ458882 GXV458783:GXV458882 HHR458783:HHR458882 HRN458783:HRN458882 IBJ458783:IBJ458882 ILF458783:ILF458882 IVB458783:IVB458882 JEX458783:JEX458882 JOT458783:JOT458882 JYP458783:JYP458882 KIL458783:KIL458882 KSH458783:KSH458882 LCD458783:LCD458882 LLZ458783:LLZ458882 LVV458783:LVV458882 MFR458783:MFR458882 MPN458783:MPN458882 MZJ458783:MZJ458882 NJF458783:NJF458882 NTB458783:NTB458882 OCX458783:OCX458882 OMT458783:OMT458882 OWP458783:OWP458882 PGL458783:PGL458882 PQH458783:PQH458882 QAD458783:QAD458882 QJZ458783:QJZ458882 QTV458783:QTV458882 RDR458783:RDR458882 RNN458783:RNN458882 RXJ458783:RXJ458882 SHF458783:SHF458882 SRB458783:SRB458882 TAX458783:TAX458882 TKT458783:TKT458882 TUP458783:TUP458882 UEL458783:UEL458882 UOH458783:UOH458882 UYD458783:UYD458882 VHZ458783:VHZ458882 VRV458783:VRV458882 WBR458783:WBR458882 WLN458783:WLN458882 WVJ458783:WVJ458882 B524319:B524418 IX524319:IX524418 ST524319:ST524418 ACP524319:ACP524418 AML524319:AML524418 AWH524319:AWH524418 BGD524319:BGD524418 BPZ524319:BPZ524418 BZV524319:BZV524418 CJR524319:CJR524418 CTN524319:CTN524418 DDJ524319:DDJ524418 DNF524319:DNF524418 DXB524319:DXB524418 EGX524319:EGX524418 EQT524319:EQT524418 FAP524319:FAP524418 FKL524319:FKL524418 FUH524319:FUH524418 GED524319:GED524418 GNZ524319:GNZ524418 GXV524319:GXV524418 HHR524319:HHR524418 HRN524319:HRN524418 IBJ524319:IBJ524418 ILF524319:ILF524418 IVB524319:IVB524418 JEX524319:JEX524418 JOT524319:JOT524418 JYP524319:JYP524418 KIL524319:KIL524418 KSH524319:KSH524418 LCD524319:LCD524418 LLZ524319:LLZ524418 LVV524319:LVV524418 MFR524319:MFR524418 MPN524319:MPN524418 MZJ524319:MZJ524418 NJF524319:NJF524418 NTB524319:NTB524418 OCX524319:OCX524418 OMT524319:OMT524418 OWP524319:OWP524418 PGL524319:PGL524418 PQH524319:PQH524418 QAD524319:QAD524418 QJZ524319:QJZ524418 QTV524319:QTV524418 RDR524319:RDR524418 RNN524319:RNN524418 RXJ524319:RXJ524418 SHF524319:SHF524418 SRB524319:SRB524418 TAX524319:TAX524418 TKT524319:TKT524418 TUP524319:TUP524418 UEL524319:UEL524418 UOH524319:UOH524418 UYD524319:UYD524418 VHZ524319:VHZ524418 VRV524319:VRV524418 WBR524319:WBR524418 WLN524319:WLN524418 WVJ524319:WVJ524418 B589855:B589954 IX589855:IX589954 ST589855:ST589954 ACP589855:ACP589954 AML589855:AML589954 AWH589855:AWH589954 BGD589855:BGD589954 BPZ589855:BPZ589954 BZV589855:BZV589954 CJR589855:CJR589954 CTN589855:CTN589954 DDJ589855:DDJ589954 DNF589855:DNF589954 DXB589855:DXB589954 EGX589855:EGX589954 EQT589855:EQT589954 FAP589855:FAP589954 FKL589855:FKL589954 FUH589855:FUH589954 GED589855:GED589954 GNZ589855:GNZ589954 GXV589855:GXV589954 HHR589855:HHR589954 HRN589855:HRN589954 IBJ589855:IBJ589954 ILF589855:ILF589954 IVB589855:IVB589954 JEX589855:JEX589954 JOT589855:JOT589954 JYP589855:JYP589954 KIL589855:KIL589954 KSH589855:KSH589954 LCD589855:LCD589954 LLZ589855:LLZ589954 LVV589855:LVV589954 MFR589855:MFR589954 MPN589855:MPN589954 MZJ589855:MZJ589954 NJF589855:NJF589954 NTB589855:NTB589954 OCX589855:OCX589954 OMT589855:OMT589954 OWP589855:OWP589954 PGL589855:PGL589954 PQH589855:PQH589954 QAD589855:QAD589954 QJZ589855:QJZ589954 QTV589855:QTV589954 RDR589855:RDR589954 RNN589855:RNN589954 RXJ589855:RXJ589954 SHF589855:SHF589954 SRB589855:SRB589954 TAX589855:TAX589954 TKT589855:TKT589954 TUP589855:TUP589954 UEL589855:UEL589954 UOH589855:UOH589954 UYD589855:UYD589954 VHZ589855:VHZ589954 VRV589855:VRV589954 WBR589855:WBR589954 WLN589855:WLN589954 WVJ589855:WVJ589954 B655391:B655490 IX655391:IX655490 ST655391:ST655490 ACP655391:ACP655490 AML655391:AML655490 AWH655391:AWH655490 BGD655391:BGD655490 BPZ655391:BPZ655490 BZV655391:BZV655490 CJR655391:CJR655490 CTN655391:CTN655490 DDJ655391:DDJ655490 DNF655391:DNF655490 DXB655391:DXB655490 EGX655391:EGX655490 EQT655391:EQT655490 FAP655391:FAP655490 FKL655391:FKL655490 FUH655391:FUH655490 GED655391:GED655490 GNZ655391:GNZ655490 GXV655391:GXV655490 HHR655391:HHR655490 HRN655391:HRN655490 IBJ655391:IBJ655490 ILF655391:ILF655490 IVB655391:IVB655490 JEX655391:JEX655490 JOT655391:JOT655490 JYP655391:JYP655490 KIL655391:KIL655490 KSH655391:KSH655490 LCD655391:LCD655490 LLZ655391:LLZ655490 LVV655391:LVV655490 MFR655391:MFR655490 MPN655391:MPN655490 MZJ655391:MZJ655490 NJF655391:NJF655490 NTB655391:NTB655490 OCX655391:OCX655490 OMT655391:OMT655490 OWP655391:OWP655490 PGL655391:PGL655490 PQH655391:PQH655490 QAD655391:QAD655490 QJZ655391:QJZ655490 QTV655391:QTV655490 RDR655391:RDR655490 RNN655391:RNN655490 RXJ655391:RXJ655490 SHF655391:SHF655490 SRB655391:SRB655490 TAX655391:TAX655490 TKT655391:TKT655490 TUP655391:TUP655490 UEL655391:UEL655490 UOH655391:UOH655490 UYD655391:UYD655490 VHZ655391:VHZ655490 VRV655391:VRV655490 WBR655391:WBR655490 WLN655391:WLN655490 WVJ655391:WVJ655490 B720927:B721026 IX720927:IX721026 ST720927:ST721026 ACP720927:ACP721026 AML720927:AML721026 AWH720927:AWH721026 BGD720927:BGD721026 BPZ720927:BPZ721026 BZV720927:BZV721026 CJR720927:CJR721026 CTN720927:CTN721026 DDJ720927:DDJ721026 DNF720927:DNF721026 DXB720927:DXB721026 EGX720927:EGX721026 EQT720927:EQT721026 FAP720927:FAP721026 FKL720927:FKL721026 FUH720927:FUH721026 GED720927:GED721026 GNZ720927:GNZ721026 GXV720927:GXV721026 HHR720927:HHR721026 HRN720927:HRN721026 IBJ720927:IBJ721026 ILF720927:ILF721026 IVB720927:IVB721026 JEX720927:JEX721026 JOT720927:JOT721026 JYP720927:JYP721026 KIL720927:KIL721026 KSH720927:KSH721026 LCD720927:LCD721026 LLZ720927:LLZ721026 LVV720927:LVV721026 MFR720927:MFR721026 MPN720927:MPN721026 MZJ720927:MZJ721026 NJF720927:NJF721026 NTB720927:NTB721026 OCX720927:OCX721026 OMT720927:OMT721026 OWP720927:OWP721026 PGL720927:PGL721026 PQH720927:PQH721026 QAD720927:QAD721026 QJZ720927:QJZ721026 QTV720927:QTV721026 RDR720927:RDR721026 RNN720927:RNN721026 RXJ720927:RXJ721026 SHF720927:SHF721026 SRB720927:SRB721026 TAX720927:TAX721026 TKT720927:TKT721026 TUP720927:TUP721026 UEL720927:UEL721026 UOH720927:UOH721026 UYD720927:UYD721026 VHZ720927:VHZ721026 VRV720927:VRV721026 WBR720927:WBR721026 WLN720927:WLN721026 WVJ720927:WVJ721026 B786463:B786562 IX786463:IX786562 ST786463:ST786562 ACP786463:ACP786562 AML786463:AML786562 AWH786463:AWH786562 BGD786463:BGD786562 BPZ786463:BPZ786562 BZV786463:BZV786562 CJR786463:CJR786562 CTN786463:CTN786562 DDJ786463:DDJ786562 DNF786463:DNF786562 DXB786463:DXB786562 EGX786463:EGX786562 EQT786463:EQT786562 FAP786463:FAP786562 FKL786463:FKL786562 FUH786463:FUH786562 GED786463:GED786562 GNZ786463:GNZ786562 GXV786463:GXV786562 HHR786463:HHR786562 HRN786463:HRN786562 IBJ786463:IBJ786562 ILF786463:ILF786562 IVB786463:IVB786562 JEX786463:JEX786562 JOT786463:JOT786562 JYP786463:JYP786562 KIL786463:KIL786562 KSH786463:KSH786562 LCD786463:LCD786562 LLZ786463:LLZ786562 LVV786463:LVV786562 MFR786463:MFR786562 MPN786463:MPN786562 MZJ786463:MZJ786562 NJF786463:NJF786562 NTB786463:NTB786562 OCX786463:OCX786562 OMT786463:OMT786562 OWP786463:OWP786562 PGL786463:PGL786562 PQH786463:PQH786562 QAD786463:QAD786562 QJZ786463:QJZ786562 QTV786463:QTV786562 RDR786463:RDR786562 RNN786463:RNN786562 RXJ786463:RXJ786562 SHF786463:SHF786562 SRB786463:SRB786562 TAX786463:TAX786562 TKT786463:TKT786562 TUP786463:TUP786562 UEL786463:UEL786562 UOH786463:UOH786562 UYD786463:UYD786562 VHZ786463:VHZ786562 VRV786463:VRV786562 WBR786463:WBR786562 WLN786463:WLN786562 WVJ786463:WVJ786562 B851999:B852098 IX851999:IX852098 ST851999:ST852098 ACP851999:ACP852098 AML851999:AML852098 AWH851999:AWH852098 BGD851999:BGD852098 BPZ851999:BPZ852098 BZV851999:BZV852098 CJR851999:CJR852098 CTN851999:CTN852098 DDJ851999:DDJ852098 DNF851999:DNF852098 DXB851999:DXB852098 EGX851999:EGX852098 EQT851999:EQT852098 FAP851999:FAP852098 FKL851999:FKL852098 FUH851999:FUH852098 GED851999:GED852098 GNZ851999:GNZ852098 GXV851999:GXV852098 HHR851999:HHR852098 HRN851999:HRN852098 IBJ851999:IBJ852098 ILF851999:ILF852098 IVB851999:IVB852098 JEX851999:JEX852098 JOT851999:JOT852098 JYP851999:JYP852098 KIL851999:KIL852098 KSH851999:KSH852098 LCD851999:LCD852098 LLZ851999:LLZ852098 LVV851999:LVV852098 MFR851999:MFR852098 MPN851999:MPN852098 MZJ851999:MZJ852098 NJF851999:NJF852098 NTB851999:NTB852098 OCX851999:OCX852098 OMT851999:OMT852098 OWP851999:OWP852098 PGL851999:PGL852098 PQH851999:PQH852098 QAD851999:QAD852098 QJZ851999:QJZ852098 QTV851999:QTV852098 RDR851999:RDR852098 RNN851999:RNN852098 RXJ851999:RXJ852098 SHF851999:SHF852098 SRB851999:SRB852098 TAX851999:TAX852098 TKT851999:TKT852098 TUP851999:TUP852098 UEL851999:UEL852098 UOH851999:UOH852098 UYD851999:UYD852098 VHZ851999:VHZ852098 VRV851999:VRV852098 WBR851999:WBR852098 WLN851999:WLN852098 WVJ851999:WVJ852098 B917535:B917634 IX917535:IX917634 ST917535:ST917634 ACP917535:ACP917634 AML917535:AML917634 AWH917535:AWH917634 BGD917535:BGD917634 BPZ917535:BPZ917634 BZV917535:BZV917634 CJR917535:CJR917634 CTN917535:CTN917634 DDJ917535:DDJ917634 DNF917535:DNF917634 DXB917535:DXB917634 EGX917535:EGX917634 EQT917535:EQT917634 FAP917535:FAP917634 FKL917535:FKL917634 FUH917535:FUH917634 GED917535:GED917634 GNZ917535:GNZ917634 GXV917535:GXV917634 HHR917535:HHR917634 HRN917535:HRN917634 IBJ917535:IBJ917634 ILF917535:ILF917634 IVB917535:IVB917634 JEX917535:JEX917634 JOT917535:JOT917634 JYP917535:JYP917634 KIL917535:KIL917634 KSH917535:KSH917634 LCD917535:LCD917634 LLZ917535:LLZ917634 LVV917535:LVV917634 MFR917535:MFR917634 MPN917535:MPN917634 MZJ917535:MZJ917634 NJF917535:NJF917634 NTB917535:NTB917634 OCX917535:OCX917634 OMT917535:OMT917634 OWP917535:OWP917634 PGL917535:PGL917634 PQH917535:PQH917634 QAD917535:QAD917634 QJZ917535:QJZ917634 QTV917535:QTV917634 RDR917535:RDR917634 RNN917535:RNN917634 RXJ917535:RXJ917634 SHF917535:SHF917634 SRB917535:SRB917634 TAX917535:TAX917634 TKT917535:TKT917634 TUP917535:TUP917634 UEL917535:UEL917634 UOH917535:UOH917634 UYD917535:UYD917634 VHZ917535:VHZ917634 VRV917535:VRV917634 WBR917535:WBR917634 WLN917535:WLN917634 WVJ917535:WVJ917634 B983071:B983170 IX983071:IX983170 ST983071:ST983170 ACP983071:ACP983170 AML983071:AML983170 AWH983071:AWH983170 BGD983071:BGD983170 BPZ983071:BPZ983170 BZV983071:BZV983170 CJR983071:CJR983170 CTN983071:CTN983170 DDJ983071:DDJ983170 DNF983071:DNF983170 DXB983071:DXB983170 EGX983071:EGX983170 EQT983071:EQT983170 FAP983071:FAP983170 FKL983071:FKL983170 FUH983071:FUH983170 GED983071:GED983170 GNZ983071:GNZ983170 GXV983071:GXV983170 HHR983071:HHR983170 HRN983071:HRN983170 IBJ983071:IBJ983170 ILF983071:ILF983170 IVB983071:IVB983170 JEX983071:JEX983170 JOT983071:JOT983170 JYP983071:JYP983170 KIL983071:KIL983170 KSH983071:KSH983170 LCD983071:LCD983170 LLZ983071:LLZ983170 LVV983071:LVV983170 MFR983071:MFR983170 MPN983071:MPN983170 MZJ983071:MZJ983170 NJF983071:NJF983170 NTB983071:NTB983170 OCX983071:OCX983170 OMT983071:OMT983170 OWP983071:OWP983170 PGL983071:PGL983170 PQH983071:PQH983170 QAD983071:QAD983170 QJZ983071:QJZ983170 QTV983071:QTV983170 RDR983071:RDR983170 RNN983071:RNN983170 RXJ983071:RXJ983170 SHF983071:SHF983170 SRB983071:SRB983170 TAX983071:TAX983170 TKT983071:TKT983170 TUP983071:TUP983170 UEL983071:UEL983170 UOH983071:UOH983170 UYD983071:UYD983170 VHZ983071:VHZ983170 VRV983071:VRV983170 WBR983071:WBR983170 WLN983071:WLN983170 WVJ983071:WVJ983170" xr:uid="{00000000-0002-0000-0200-000006000000}">
      <formula1>"物品,役務等"</formula1>
    </dataValidation>
    <dataValidation allowBlank="1" showInputMessage="1" showErrorMessage="1" promptTitle="主な取扱品目・特記したい事項" prompt="営業品目の主な取り扱い品目や「こんなのも取り扱っているよ」とか「これしか取り扱っていない」というものがあれば記載してください。_x000a_このシートでは縮小されて表示されますが、構わず入力してください。_x000a_様式第1-2号で表示されるように行の高さを調整してください。" sqref="G31:J130 JC31:JF130 SY31:TB130 ACU31:ACX130 AMQ31:AMT130 AWM31:AWP130 BGI31:BGL130 BQE31:BQH130 CAA31:CAD130 CJW31:CJZ130 CTS31:CTV130 DDO31:DDR130 DNK31:DNN130 DXG31:DXJ130 EHC31:EHF130 EQY31:ERB130 FAU31:FAX130 FKQ31:FKT130 FUM31:FUP130 GEI31:GEL130 GOE31:GOH130 GYA31:GYD130 HHW31:HHZ130 HRS31:HRV130 IBO31:IBR130 ILK31:ILN130 IVG31:IVJ130 JFC31:JFF130 JOY31:JPB130 JYU31:JYX130 KIQ31:KIT130 KSM31:KSP130 LCI31:LCL130 LME31:LMH130 LWA31:LWD130 MFW31:MFZ130 MPS31:MPV130 MZO31:MZR130 NJK31:NJN130 NTG31:NTJ130 ODC31:ODF130 OMY31:ONB130 OWU31:OWX130 PGQ31:PGT130 PQM31:PQP130 QAI31:QAL130 QKE31:QKH130 QUA31:QUD130 RDW31:RDZ130 RNS31:RNV130 RXO31:RXR130 SHK31:SHN130 SRG31:SRJ130 TBC31:TBF130 TKY31:TLB130 TUU31:TUX130 UEQ31:UET130 UOM31:UOP130 UYI31:UYL130 VIE31:VIH130 VSA31:VSD130 WBW31:WBZ130 WLS31:WLV130 WVO31:WVR130 G65567:J65666 JC65567:JF65666 SY65567:TB65666 ACU65567:ACX65666 AMQ65567:AMT65666 AWM65567:AWP65666 BGI65567:BGL65666 BQE65567:BQH65666 CAA65567:CAD65666 CJW65567:CJZ65666 CTS65567:CTV65666 DDO65567:DDR65666 DNK65567:DNN65666 DXG65567:DXJ65666 EHC65567:EHF65666 EQY65567:ERB65666 FAU65567:FAX65666 FKQ65567:FKT65666 FUM65567:FUP65666 GEI65567:GEL65666 GOE65567:GOH65666 GYA65567:GYD65666 HHW65567:HHZ65666 HRS65567:HRV65666 IBO65567:IBR65666 ILK65567:ILN65666 IVG65567:IVJ65666 JFC65567:JFF65666 JOY65567:JPB65666 JYU65567:JYX65666 KIQ65567:KIT65666 KSM65567:KSP65666 LCI65567:LCL65666 LME65567:LMH65666 LWA65567:LWD65666 MFW65567:MFZ65666 MPS65567:MPV65666 MZO65567:MZR65666 NJK65567:NJN65666 NTG65567:NTJ65666 ODC65567:ODF65666 OMY65567:ONB65666 OWU65567:OWX65666 PGQ65567:PGT65666 PQM65567:PQP65666 QAI65567:QAL65666 QKE65567:QKH65666 QUA65567:QUD65666 RDW65567:RDZ65666 RNS65567:RNV65666 RXO65567:RXR65666 SHK65567:SHN65666 SRG65567:SRJ65666 TBC65567:TBF65666 TKY65567:TLB65666 TUU65567:TUX65666 UEQ65567:UET65666 UOM65567:UOP65666 UYI65567:UYL65666 VIE65567:VIH65666 VSA65567:VSD65666 WBW65567:WBZ65666 WLS65567:WLV65666 WVO65567:WVR65666 G131103:J131202 JC131103:JF131202 SY131103:TB131202 ACU131103:ACX131202 AMQ131103:AMT131202 AWM131103:AWP131202 BGI131103:BGL131202 BQE131103:BQH131202 CAA131103:CAD131202 CJW131103:CJZ131202 CTS131103:CTV131202 DDO131103:DDR131202 DNK131103:DNN131202 DXG131103:DXJ131202 EHC131103:EHF131202 EQY131103:ERB131202 FAU131103:FAX131202 FKQ131103:FKT131202 FUM131103:FUP131202 GEI131103:GEL131202 GOE131103:GOH131202 GYA131103:GYD131202 HHW131103:HHZ131202 HRS131103:HRV131202 IBO131103:IBR131202 ILK131103:ILN131202 IVG131103:IVJ131202 JFC131103:JFF131202 JOY131103:JPB131202 JYU131103:JYX131202 KIQ131103:KIT131202 KSM131103:KSP131202 LCI131103:LCL131202 LME131103:LMH131202 LWA131103:LWD131202 MFW131103:MFZ131202 MPS131103:MPV131202 MZO131103:MZR131202 NJK131103:NJN131202 NTG131103:NTJ131202 ODC131103:ODF131202 OMY131103:ONB131202 OWU131103:OWX131202 PGQ131103:PGT131202 PQM131103:PQP131202 QAI131103:QAL131202 QKE131103:QKH131202 QUA131103:QUD131202 RDW131103:RDZ131202 RNS131103:RNV131202 RXO131103:RXR131202 SHK131103:SHN131202 SRG131103:SRJ131202 TBC131103:TBF131202 TKY131103:TLB131202 TUU131103:TUX131202 UEQ131103:UET131202 UOM131103:UOP131202 UYI131103:UYL131202 VIE131103:VIH131202 VSA131103:VSD131202 WBW131103:WBZ131202 WLS131103:WLV131202 WVO131103:WVR131202 G196639:J196738 JC196639:JF196738 SY196639:TB196738 ACU196639:ACX196738 AMQ196639:AMT196738 AWM196639:AWP196738 BGI196639:BGL196738 BQE196639:BQH196738 CAA196639:CAD196738 CJW196639:CJZ196738 CTS196639:CTV196738 DDO196639:DDR196738 DNK196639:DNN196738 DXG196639:DXJ196738 EHC196639:EHF196738 EQY196639:ERB196738 FAU196639:FAX196738 FKQ196639:FKT196738 FUM196639:FUP196738 GEI196639:GEL196738 GOE196639:GOH196738 GYA196639:GYD196738 HHW196639:HHZ196738 HRS196639:HRV196738 IBO196639:IBR196738 ILK196639:ILN196738 IVG196639:IVJ196738 JFC196639:JFF196738 JOY196639:JPB196738 JYU196639:JYX196738 KIQ196639:KIT196738 KSM196639:KSP196738 LCI196639:LCL196738 LME196639:LMH196738 LWA196639:LWD196738 MFW196639:MFZ196738 MPS196639:MPV196738 MZO196639:MZR196738 NJK196639:NJN196738 NTG196639:NTJ196738 ODC196639:ODF196738 OMY196639:ONB196738 OWU196639:OWX196738 PGQ196639:PGT196738 PQM196639:PQP196738 QAI196639:QAL196738 QKE196639:QKH196738 QUA196639:QUD196738 RDW196639:RDZ196738 RNS196639:RNV196738 RXO196639:RXR196738 SHK196639:SHN196738 SRG196639:SRJ196738 TBC196639:TBF196738 TKY196639:TLB196738 TUU196639:TUX196738 UEQ196639:UET196738 UOM196639:UOP196738 UYI196639:UYL196738 VIE196639:VIH196738 VSA196639:VSD196738 WBW196639:WBZ196738 WLS196639:WLV196738 WVO196639:WVR196738 G262175:J262274 JC262175:JF262274 SY262175:TB262274 ACU262175:ACX262274 AMQ262175:AMT262274 AWM262175:AWP262274 BGI262175:BGL262274 BQE262175:BQH262274 CAA262175:CAD262274 CJW262175:CJZ262274 CTS262175:CTV262274 DDO262175:DDR262274 DNK262175:DNN262274 DXG262175:DXJ262274 EHC262175:EHF262274 EQY262175:ERB262274 FAU262175:FAX262274 FKQ262175:FKT262274 FUM262175:FUP262274 GEI262175:GEL262274 GOE262175:GOH262274 GYA262175:GYD262274 HHW262175:HHZ262274 HRS262175:HRV262274 IBO262175:IBR262274 ILK262175:ILN262274 IVG262175:IVJ262274 JFC262175:JFF262274 JOY262175:JPB262274 JYU262175:JYX262274 KIQ262175:KIT262274 KSM262175:KSP262274 LCI262175:LCL262274 LME262175:LMH262274 LWA262175:LWD262274 MFW262175:MFZ262274 MPS262175:MPV262274 MZO262175:MZR262274 NJK262175:NJN262274 NTG262175:NTJ262274 ODC262175:ODF262274 OMY262175:ONB262274 OWU262175:OWX262274 PGQ262175:PGT262274 PQM262175:PQP262274 QAI262175:QAL262274 QKE262175:QKH262274 QUA262175:QUD262274 RDW262175:RDZ262274 RNS262175:RNV262274 RXO262175:RXR262274 SHK262175:SHN262274 SRG262175:SRJ262274 TBC262175:TBF262274 TKY262175:TLB262274 TUU262175:TUX262274 UEQ262175:UET262274 UOM262175:UOP262274 UYI262175:UYL262274 VIE262175:VIH262274 VSA262175:VSD262274 WBW262175:WBZ262274 WLS262175:WLV262274 WVO262175:WVR262274 G327711:J327810 JC327711:JF327810 SY327711:TB327810 ACU327711:ACX327810 AMQ327711:AMT327810 AWM327711:AWP327810 BGI327711:BGL327810 BQE327711:BQH327810 CAA327711:CAD327810 CJW327711:CJZ327810 CTS327711:CTV327810 DDO327711:DDR327810 DNK327711:DNN327810 DXG327711:DXJ327810 EHC327711:EHF327810 EQY327711:ERB327810 FAU327711:FAX327810 FKQ327711:FKT327810 FUM327711:FUP327810 GEI327711:GEL327810 GOE327711:GOH327810 GYA327711:GYD327810 HHW327711:HHZ327810 HRS327711:HRV327810 IBO327711:IBR327810 ILK327711:ILN327810 IVG327711:IVJ327810 JFC327711:JFF327810 JOY327711:JPB327810 JYU327711:JYX327810 KIQ327711:KIT327810 KSM327711:KSP327810 LCI327711:LCL327810 LME327711:LMH327810 LWA327711:LWD327810 MFW327711:MFZ327810 MPS327711:MPV327810 MZO327711:MZR327810 NJK327711:NJN327810 NTG327711:NTJ327810 ODC327711:ODF327810 OMY327711:ONB327810 OWU327711:OWX327810 PGQ327711:PGT327810 PQM327711:PQP327810 QAI327711:QAL327810 QKE327711:QKH327810 QUA327711:QUD327810 RDW327711:RDZ327810 RNS327711:RNV327810 RXO327711:RXR327810 SHK327711:SHN327810 SRG327711:SRJ327810 TBC327711:TBF327810 TKY327711:TLB327810 TUU327711:TUX327810 UEQ327711:UET327810 UOM327711:UOP327810 UYI327711:UYL327810 VIE327711:VIH327810 VSA327711:VSD327810 WBW327711:WBZ327810 WLS327711:WLV327810 WVO327711:WVR327810 G393247:J393346 JC393247:JF393346 SY393247:TB393346 ACU393247:ACX393346 AMQ393247:AMT393346 AWM393247:AWP393346 BGI393247:BGL393346 BQE393247:BQH393346 CAA393247:CAD393346 CJW393247:CJZ393346 CTS393247:CTV393346 DDO393247:DDR393346 DNK393247:DNN393346 DXG393247:DXJ393346 EHC393247:EHF393346 EQY393247:ERB393346 FAU393247:FAX393346 FKQ393247:FKT393346 FUM393247:FUP393346 GEI393247:GEL393346 GOE393247:GOH393346 GYA393247:GYD393346 HHW393247:HHZ393346 HRS393247:HRV393346 IBO393247:IBR393346 ILK393247:ILN393346 IVG393247:IVJ393346 JFC393247:JFF393346 JOY393247:JPB393346 JYU393247:JYX393346 KIQ393247:KIT393346 KSM393247:KSP393346 LCI393247:LCL393346 LME393247:LMH393346 LWA393247:LWD393346 MFW393247:MFZ393346 MPS393247:MPV393346 MZO393247:MZR393346 NJK393247:NJN393346 NTG393247:NTJ393346 ODC393247:ODF393346 OMY393247:ONB393346 OWU393247:OWX393346 PGQ393247:PGT393346 PQM393247:PQP393346 QAI393247:QAL393346 QKE393247:QKH393346 QUA393247:QUD393346 RDW393247:RDZ393346 RNS393247:RNV393346 RXO393247:RXR393346 SHK393247:SHN393346 SRG393247:SRJ393346 TBC393247:TBF393346 TKY393247:TLB393346 TUU393247:TUX393346 UEQ393247:UET393346 UOM393247:UOP393346 UYI393247:UYL393346 VIE393247:VIH393346 VSA393247:VSD393346 WBW393247:WBZ393346 WLS393247:WLV393346 WVO393247:WVR393346 G458783:J458882 JC458783:JF458882 SY458783:TB458882 ACU458783:ACX458882 AMQ458783:AMT458882 AWM458783:AWP458882 BGI458783:BGL458882 BQE458783:BQH458882 CAA458783:CAD458882 CJW458783:CJZ458882 CTS458783:CTV458882 DDO458783:DDR458882 DNK458783:DNN458882 DXG458783:DXJ458882 EHC458783:EHF458882 EQY458783:ERB458882 FAU458783:FAX458882 FKQ458783:FKT458882 FUM458783:FUP458882 GEI458783:GEL458882 GOE458783:GOH458882 GYA458783:GYD458882 HHW458783:HHZ458882 HRS458783:HRV458882 IBO458783:IBR458882 ILK458783:ILN458882 IVG458783:IVJ458882 JFC458783:JFF458882 JOY458783:JPB458882 JYU458783:JYX458882 KIQ458783:KIT458882 KSM458783:KSP458882 LCI458783:LCL458882 LME458783:LMH458882 LWA458783:LWD458882 MFW458783:MFZ458882 MPS458783:MPV458882 MZO458783:MZR458882 NJK458783:NJN458882 NTG458783:NTJ458882 ODC458783:ODF458882 OMY458783:ONB458882 OWU458783:OWX458882 PGQ458783:PGT458882 PQM458783:PQP458882 QAI458783:QAL458882 QKE458783:QKH458882 QUA458783:QUD458882 RDW458783:RDZ458882 RNS458783:RNV458882 RXO458783:RXR458882 SHK458783:SHN458882 SRG458783:SRJ458882 TBC458783:TBF458882 TKY458783:TLB458882 TUU458783:TUX458882 UEQ458783:UET458882 UOM458783:UOP458882 UYI458783:UYL458882 VIE458783:VIH458882 VSA458783:VSD458882 WBW458783:WBZ458882 WLS458783:WLV458882 WVO458783:WVR458882 G524319:J524418 JC524319:JF524418 SY524319:TB524418 ACU524319:ACX524418 AMQ524319:AMT524418 AWM524319:AWP524418 BGI524319:BGL524418 BQE524319:BQH524418 CAA524319:CAD524418 CJW524319:CJZ524418 CTS524319:CTV524418 DDO524319:DDR524418 DNK524319:DNN524418 DXG524319:DXJ524418 EHC524319:EHF524418 EQY524319:ERB524418 FAU524319:FAX524418 FKQ524319:FKT524418 FUM524319:FUP524418 GEI524319:GEL524418 GOE524319:GOH524418 GYA524319:GYD524418 HHW524319:HHZ524418 HRS524319:HRV524418 IBO524319:IBR524418 ILK524319:ILN524418 IVG524319:IVJ524418 JFC524319:JFF524418 JOY524319:JPB524418 JYU524319:JYX524418 KIQ524319:KIT524418 KSM524319:KSP524418 LCI524319:LCL524418 LME524319:LMH524418 LWA524319:LWD524418 MFW524319:MFZ524418 MPS524319:MPV524418 MZO524319:MZR524418 NJK524319:NJN524418 NTG524319:NTJ524418 ODC524319:ODF524418 OMY524319:ONB524418 OWU524319:OWX524418 PGQ524319:PGT524418 PQM524319:PQP524418 QAI524319:QAL524418 QKE524319:QKH524418 QUA524319:QUD524418 RDW524319:RDZ524418 RNS524319:RNV524418 RXO524319:RXR524418 SHK524319:SHN524418 SRG524319:SRJ524418 TBC524319:TBF524418 TKY524319:TLB524418 TUU524319:TUX524418 UEQ524319:UET524418 UOM524319:UOP524418 UYI524319:UYL524418 VIE524319:VIH524418 VSA524319:VSD524418 WBW524319:WBZ524418 WLS524319:WLV524418 WVO524319:WVR524418 G589855:J589954 JC589855:JF589954 SY589855:TB589954 ACU589855:ACX589954 AMQ589855:AMT589954 AWM589855:AWP589954 BGI589855:BGL589954 BQE589855:BQH589954 CAA589855:CAD589954 CJW589855:CJZ589954 CTS589855:CTV589954 DDO589855:DDR589954 DNK589855:DNN589954 DXG589855:DXJ589954 EHC589855:EHF589954 EQY589855:ERB589954 FAU589855:FAX589954 FKQ589855:FKT589954 FUM589855:FUP589954 GEI589855:GEL589954 GOE589855:GOH589954 GYA589855:GYD589954 HHW589855:HHZ589954 HRS589855:HRV589954 IBO589855:IBR589954 ILK589855:ILN589954 IVG589855:IVJ589954 JFC589855:JFF589954 JOY589855:JPB589954 JYU589855:JYX589954 KIQ589855:KIT589954 KSM589855:KSP589954 LCI589855:LCL589954 LME589855:LMH589954 LWA589855:LWD589954 MFW589855:MFZ589954 MPS589855:MPV589954 MZO589855:MZR589954 NJK589855:NJN589954 NTG589855:NTJ589954 ODC589855:ODF589954 OMY589855:ONB589954 OWU589855:OWX589954 PGQ589855:PGT589954 PQM589855:PQP589954 QAI589855:QAL589954 QKE589855:QKH589954 QUA589855:QUD589954 RDW589855:RDZ589954 RNS589855:RNV589954 RXO589855:RXR589954 SHK589855:SHN589954 SRG589855:SRJ589954 TBC589855:TBF589954 TKY589855:TLB589954 TUU589855:TUX589954 UEQ589855:UET589954 UOM589855:UOP589954 UYI589855:UYL589954 VIE589855:VIH589954 VSA589855:VSD589954 WBW589855:WBZ589954 WLS589855:WLV589954 WVO589855:WVR589954 G655391:J655490 JC655391:JF655490 SY655391:TB655490 ACU655391:ACX655490 AMQ655391:AMT655490 AWM655391:AWP655490 BGI655391:BGL655490 BQE655391:BQH655490 CAA655391:CAD655490 CJW655391:CJZ655490 CTS655391:CTV655490 DDO655391:DDR655490 DNK655391:DNN655490 DXG655391:DXJ655490 EHC655391:EHF655490 EQY655391:ERB655490 FAU655391:FAX655490 FKQ655391:FKT655490 FUM655391:FUP655490 GEI655391:GEL655490 GOE655391:GOH655490 GYA655391:GYD655490 HHW655391:HHZ655490 HRS655391:HRV655490 IBO655391:IBR655490 ILK655391:ILN655490 IVG655391:IVJ655490 JFC655391:JFF655490 JOY655391:JPB655490 JYU655391:JYX655490 KIQ655391:KIT655490 KSM655391:KSP655490 LCI655391:LCL655490 LME655391:LMH655490 LWA655391:LWD655490 MFW655391:MFZ655490 MPS655391:MPV655490 MZO655391:MZR655490 NJK655391:NJN655490 NTG655391:NTJ655490 ODC655391:ODF655490 OMY655391:ONB655490 OWU655391:OWX655490 PGQ655391:PGT655490 PQM655391:PQP655490 QAI655391:QAL655490 QKE655391:QKH655490 QUA655391:QUD655490 RDW655391:RDZ655490 RNS655391:RNV655490 RXO655391:RXR655490 SHK655391:SHN655490 SRG655391:SRJ655490 TBC655391:TBF655490 TKY655391:TLB655490 TUU655391:TUX655490 UEQ655391:UET655490 UOM655391:UOP655490 UYI655391:UYL655490 VIE655391:VIH655490 VSA655391:VSD655490 WBW655391:WBZ655490 WLS655391:WLV655490 WVO655391:WVR655490 G720927:J721026 JC720927:JF721026 SY720927:TB721026 ACU720927:ACX721026 AMQ720927:AMT721026 AWM720927:AWP721026 BGI720927:BGL721026 BQE720927:BQH721026 CAA720927:CAD721026 CJW720927:CJZ721026 CTS720927:CTV721026 DDO720927:DDR721026 DNK720927:DNN721026 DXG720927:DXJ721026 EHC720927:EHF721026 EQY720927:ERB721026 FAU720927:FAX721026 FKQ720927:FKT721026 FUM720927:FUP721026 GEI720927:GEL721026 GOE720927:GOH721026 GYA720927:GYD721026 HHW720927:HHZ721026 HRS720927:HRV721026 IBO720927:IBR721026 ILK720927:ILN721026 IVG720927:IVJ721026 JFC720927:JFF721026 JOY720927:JPB721026 JYU720927:JYX721026 KIQ720927:KIT721026 KSM720927:KSP721026 LCI720927:LCL721026 LME720927:LMH721026 LWA720927:LWD721026 MFW720927:MFZ721026 MPS720927:MPV721026 MZO720927:MZR721026 NJK720927:NJN721026 NTG720927:NTJ721026 ODC720927:ODF721026 OMY720927:ONB721026 OWU720927:OWX721026 PGQ720927:PGT721026 PQM720927:PQP721026 QAI720927:QAL721026 QKE720927:QKH721026 QUA720927:QUD721026 RDW720927:RDZ721026 RNS720927:RNV721026 RXO720927:RXR721026 SHK720927:SHN721026 SRG720927:SRJ721026 TBC720927:TBF721026 TKY720927:TLB721026 TUU720927:TUX721026 UEQ720927:UET721026 UOM720927:UOP721026 UYI720927:UYL721026 VIE720927:VIH721026 VSA720927:VSD721026 WBW720927:WBZ721026 WLS720927:WLV721026 WVO720927:WVR721026 G786463:J786562 JC786463:JF786562 SY786463:TB786562 ACU786463:ACX786562 AMQ786463:AMT786562 AWM786463:AWP786562 BGI786463:BGL786562 BQE786463:BQH786562 CAA786463:CAD786562 CJW786463:CJZ786562 CTS786463:CTV786562 DDO786463:DDR786562 DNK786463:DNN786562 DXG786463:DXJ786562 EHC786463:EHF786562 EQY786463:ERB786562 FAU786463:FAX786562 FKQ786463:FKT786562 FUM786463:FUP786562 GEI786463:GEL786562 GOE786463:GOH786562 GYA786463:GYD786562 HHW786463:HHZ786562 HRS786463:HRV786562 IBO786463:IBR786562 ILK786463:ILN786562 IVG786463:IVJ786562 JFC786463:JFF786562 JOY786463:JPB786562 JYU786463:JYX786562 KIQ786463:KIT786562 KSM786463:KSP786562 LCI786463:LCL786562 LME786463:LMH786562 LWA786463:LWD786562 MFW786463:MFZ786562 MPS786463:MPV786562 MZO786463:MZR786562 NJK786463:NJN786562 NTG786463:NTJ786562 ODC786463:ODF786562 OMY786463:ONB786562 OWU786463:OWX786562 PGQ786463:PGT786562 PQM786463:PQP786562 QAI786463:QAL786562 QKE786463:QKH786562 QUA786463:QUD786562 RDW786463:RDZ786562 RNS786463:RNV786562 RXO786463:RXR786562 SHK786463:SHN786562 SRG786463:SRJ786562 TBC786463:TBF786562 TKY786463:TLB786562 TUU786463:TUX786562 UEQ786463:UET786562 UOM786463:UOP786562 UYI786463:UYL786562 VIE786463:VIH786562 VSA786463:VSD786562 WBW786463:WBZ786562 WLS786463:WLV786562 WVO786463:WVR786562 G851999:J852098 JC851999:JF852098 SY851999:TB852098 ACU851999:ACX852098 AMQ851999:AMT852098 AWM851999:AWP852098 BGI851999:BGL852098 BQE851999:BQH852098 CAA851999:CAD852098 CJW851999:CJZ852098 CTS851999:CTV852098 DDO851999:DDR852098 DNK851999:DNN852098 DXG851999:DXJ852098 EHC851999:EHF852098 EQY851999:ERB852098 FAU851999:FAX852098 FKQ851999:FKT852098 FUM851999:FUP852098 GEI851999:GEL852098 GOE851999:GOH852098 GYA851999:GYD852098 HHW851999:HHZ852098 HRS851999:HRV852098 IBO851999:IBR852098 ILK851999:ILN852098 IVG851999:IVJ852098 JFC851999:JFF852098 JOY851999:JPB852098 JYU851999:JYX852098 KIQ851999:KIT852098 KSM851999:KSP852098 LCI851999:LCL852098 LME851999:LMH852098 LWA851999:LWD852098 MFW851999:MFZ852098 MPS851999:MPV852098 MZO851999:MZR852098 NJK851999:NJN852098 NTG851999:NTJ852098 ODC851999:ODF852098 OMY851999:ONB852098 OWU851999:OWX852098 PGQ851999:PGT852098 PQM851999:PQP852098 QAI851999:QAL852098 QKE851999:QKH852098 QUA851999:QUD852098 RDW851999:RDZ852098 RNS851999:RNV852098 RXO851999:RXR852098 SHK851999:SHN852098 SRG851999:SRJ852098 TBC851999:TBF852098 TKY851999:TLB852098 TUU851999:TUX852098 UEQ851999:UET852098 UOM851999:UOP852098 UYI851999:UYL852098 VIE851999:VIH852098 VSA851999:VSD852098 WBW851999:WBZ852098 WLS851999:WLV852098 WVO851999:WVR852098 G917535:J917634 JC917535:JF917634 SY917535:TB917634 ACU917535:ACX917634 AMQ917535:AMT917634 AWM917535:AWP917634 BGI917535:BGL917634 BQE917535:BQH917634 CAA917535:CAD917634 CJW917535:CJZ917634 CTS917535:CTV917634 DDO917535:DDR917634 DNK917535:DNN917634 DXG917535:DXJ917634 EHC917535:EHF917634 EQY917535:ERB917634 FAU917535:FAX917634 FKQ917535:FKT917634 FUM917535:FUP917634 GEI917535:GEL917634 GOE917535:GOH917634 GYA917535:GYD917634 HHW917535:HHZ917634 HRS917535:HRV917634 IBO917535:IBR917634 ILK917535:ILN917634 IVG917535:IVJ917634 JFC917535:JFF917634 JOY917535:JPB917634 JYU917535:JYX917634 KIQ917535:KIT917634 KSM917535:KSP917634 LCI917535:LCL917634 LME917535:LMH917634 LWA917535:LWD917634 MFW917535:MFZ917634 MPS917535:MPV917634 MZO917535:MZR917634 NJK917535:NJN917634 NTG917535:NTJ917634 ODC917535:ODF917634 OMY917535:ONB917634 OWU917535:OWX917634 PGQ917535:PGT917634 PQM917535:PQP917634 QAI917535:QAL917634 QKE917535:QKH917634 QUA917535:QUD917634 RDW917535:RDZ917634 RNS917535:RNV917634 RXO917535:RXR917634 SHK917535:SHN917634 SRG917535:SRJ917634 TBC917535:TBF917634 TKY917535:TLB917634 TUU917535:TUX917634 UEQ917535:UET917634 UOM917535:UOP917634 UYI917535:UYL917634 VIE917535:VIH917634 VSA917535:VSD917634 WBW917535:WBZ917634 WLS917535:WLV917634 WVO917535:WVR917634 G983071:J983170 JC983071:JF983170 SY983071:TB983170 ACU983071:ACX983170 AMQ983071:AMT983170 AWM983071:AWP983170 BGI983071:BGL983170 BQE983071:BQH983170 CAA983071:CAD983170 CJW983071:CJZ983170 CTS983071:CTV983170 DDO983071:DDR983170 DNK983071:DNN983170 DXG983071:DXJ983170 EHC983071:EHF983170 EQY983071:ERB983170 FAU983071:FAX983170 FKQ983071:FKT983170 FUM983071:FUP983170 GEI983071:GEL983170 GOE983071:GOH983170 GYA983071:GYD983170 HHW983071:HHZ983170 HRS983071:HRV983170 IBO983071:IBR983170 ILK983071:ILN983170 IVG983071:IVJ983170 JFC983071:JFF983170 JOY983071:JPB983170 JYU983071:JYX983170 KIQ983071:KIT983170 KSM983071:KSP983170 LCI983071:LCL983170 LME983071:LMH983170 LWA983071:LWD983170 MFW983071:MFZ983170 MPS983071:MPV983170 MZO983071:MZR983170 NJK983071:NJN983170 NTG983071:NTJ983170 ODC983071:ODF983170 OMY983071:ONB983170 OWU983071:OWX983170 PGQ983071:PGT983170 PQM983071:PQP983170 QAI983071:QAL983170 QKE983071:QKH983170 QUA983071:QUD983170 RDW983071:RDZ983170 RNS983071:RNV983170 RXO983071:RXR983170 SHK983071:SHN983170 SRG983071:SRJ983170 TBC983071:TBF983170 TKY983071:TLB983170 TUU983071:TUX983170 UEQ983071:UET983170 UOM983071:UOP983170 UYI983071:UYL983170 VIE983071:VIH983170 VSA983071:VSD983170 WBW983071:WBZ983170 WLS983071:WLV983170 WVO983071:WVR983170" xr:uid="{00000000-0002-0000-0200-000007000000}"/>
    <dataValidation allowBlank="1" showInputMessage="1" showErrorMessage="1" promptTitle="直前1年度分決算の「期間」" prompt="現在の会計年度より1年度前の会計年度の期間を入力してください。年は西暦で入力してください。_x000a_例）2020年4月から2021年3月まで" sqref="G23:H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559:H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G131095:H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G196631:H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G262167:H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G327703:H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G393239:H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G458775:H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G524311:H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G589847:H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G655383:H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G720919:H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G786455:H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G851991:H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G917527:H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G983063:H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xr:uid="{00000000-0002-0000-0200-000008000000}"/>
    <dataValidation allowBlank="1" showInputMessage="1" showErrorMessage="1" promptTitle="直前2年度分決算の「期間」" prompt="現在の会計年度より２年度前の会計年度の期間を入力してください。年は西暦で入力してください。_x000a_例）2019年4月から2020年3月まで" sqref="E23:F23 JA23:JB23 SW23:SX23 ACS23:ACT23 AMO23:AMP23 AWK23:AWL23 BGG23:BGH23 BQC23:BQD23 BZY23:BZZ23 CJU23:CJV23 CTQ23:CTR23 DDM23:DDN23 DNI23:DNJ23 DXE23:DXF23 EHA23:EHB23 EQW23:EQX23 FAS23:FAT23 FKO23:FKP23 FUK23:FUL23 GEG23:GEH23 GOC23:GOD23 GXY23:GXZ23 HHU23:HHV23 HRQ23:HRR23 IBM23:IBN23 ILI23:ILJ23 IVE23:IVF23 JFA23:JFB23 JOW23:JOX23 JYS23:JYT23 KIO23:KIP23 KSK23:KSL23 LCG23:LCH23 LMC23:LMD23 LVY23:LVZ23 MFU23:MFV23 MPQ23:MPR23 MZM23:MZN23 NJI23:NJJ23 NTE23:NTF23 ODA23:ODB23 OMW23:OMX23 OWS23:OWT23 PGO23:PGP23 PQK23:PQL23 QAG23:QAH23 QKC23:QKD23 QTY23:QTZ23 RDU23:RDV23 RNQ23:RNR23 RXM23:RXN23 SHI23:SHJ23 SRE23:SRF23 TBA23:TBB23 TKW23:TKX23 TUS23:TUT23 UEO23:UEP23 UOK23:UOL23 UYG23:UYH23 VIC23:VID23 VRY23:VRZ23 WBU23:WBV23 WLQ23:WLR23 WVM23:WVN23 E65559:F65559 JA65559:JB65559 SW65559:SX65559 ACS65559:ACT65559 AMO65559:AMP65559 AWK65559:AWL65559 BGG65559:BGH65559 BQC65559:BQD65559 BZY65559:BZZ65559 CJU65559:CJV65559 CTQ65559:CTR65559 DDM65559:DDN65559 DNI65559:DNJ65559 DXE65559:DXF65559 EHA65559:EHB65559 EQW65559:EQX65559 FAS65559:FAT65559 FKO65559:FKP65559 FUK65559:FUL65559 GEG65559:GEH65559 GOC65559:GOD65559 GXY65559:GXZ65559 HHU65559:HHV65559 HRQ65559:HRR65559 IBM65559:IBN65559 ILI65559:ILJ65559 IVE65559:IVF65559 JFA65559:JFB65559 JOW65559:JOX65559 JYS65559:JYT65559 KIO65559:KIP65559 KSK65559:KSL65559 LCG65559:LCH65559 LMC65559:LMD65559 LVY65559:LVZ65559 MFU65559:MFV65559 MPQ65559:MPR65559 MZM65559:MZN65559 NJI65559:NJJ65559 NTE65559:NTF65559 ODA65559:ODB65559 OMW65559:OMX65559 OWS65559:OWT65559 PGO65559:PGP65559 PQK65559:PQL65559 QAG65559:QAH65559 QKC65559:QKD65559 QTY65559:QTZ65559 RDU65559:RDV65559 RNQ65559:RNR65559 RXM65559:RXN65559 SHI65559:SHJ65559 SRE65559:SRF65559 TBA65559:TBB65559 TKW65559:TKX65559 TUS65559:TUT65559 UEO65559:UEP65559 UOK65559:UOL65559 UYG65559:UYH65559 VIC65559:VID65559 VRY65559:VRZ65559 WBU65559:WBV65559 WLQ65559:WLR65559 WVM65559:WVN65559 E131095:F131095 JA131095:JB131095 SW131095:SX131095 ACS131095:ACT131095 AMO131095:AMP131095 AWK131095:AWL131095 BGG131095:BGH131095 BQC131095:BQD131095 BZY131095:BZZ131095 CJU131095:CJV131095 CTQ131095:CTR131095 DDM131095:DDN131095 DNI131095:DNJ131095 DXE131095:DXF131095 EHA131095:EHB131095 EQW131095:EQX131095 FAS131095:FAT131095 FKO131095:FKP131095 FUK131095:FUL131095 GEG131095:GEH131095 GOC131095:GOD131095 GXY131095:GXZ131095 HHU131095:HHV131095 HRQ131095:HRR131095 IBM131095:IBN131095 ILI131095:ILJ131095 IVE131095:IVF131095 JFA131095:JFB131095 JOW131095:JOX131095 JYS131095:JYT131095 KIO131095:KIP131095 KSK131095:KSL131095 LCG131095:LCH131095 LMC131095:LMD131095 LVY131095:LVZ131095 MFU131095:MFV131095 MPQ131095:MPR131095 MZM131095:MZN131095 NJI131095:NJJ131095 NTE131095:NTF131095 ODA131095:ODB131095 OMW131095:OMX131095 OWS131095:OWT131095 PGO131095:PGP131095 PQK131095:PQL131095 QAG131095:QAH131095 QKC131095:QKD131095 QTY131095:QTZ131095 RDU131095:RDV131095 RNQ131095:RNR131095 RXM131095:RXN131095 SHI131095:SHJ131095 SRE131095:SRF131095 TBA131095:TBB131095 TKW131095:TKX131095 TUS131095:TUT131095 UEO131095:UEP131095 UOK131095:UOL131095 UYG131095:UYH131095 VIC131095:VID131095 VRY131095:VRZ131095 WBU131095:WBV131095 WLQ131095:WLR131095 WVM131095:WVN131095 E196631:F196631 JA196631:JB196631 SW196631:SX196631 ACS196631:ACT196631 AMO196631:AMP196631 AWK196631:AWL196631 BGG196631:BGH196631 BQC196631:BQD196631 BZY196631:BZZ196631 CJU196631:CJV196631 CTQ196631:CTR196631 DDM196631:DDN196631 DNI196631:DNJ196631 DXE196631:DXF196631 EHA196631:EHB196631 EQW196631:EQX196631 FAS196631:FAT196631 FKO196631:FKP196631 FUK196631:FUL196631 GEG196631:GEH196631 GOC196631:GOD196631 GXY196631:GXZ196631 HHU196631:HHV196631 HRQ196631:HRR196631 IBM196631:IBN196631 ILI196631:ILJ196631 IVE196631:IVF196631 JFA196631:JFB196631 JOW196631:JOX196631 JYS196631:JYT196631 KIO196631:KIP196631 KSK196631:KSL196631 LCG196631:LCH196631 LMC196631:LMD196631 LVY196631:LVZ196631 MFU196631:MFV196631 MPQ196631:MPR196631 MZM196631:MZN196631 NJI196631:NJJ196631 NTE196631:NTF196631 ODA196631:ODB196631 OMW196631:OMX196631 OWS196631:OWT196631 PGO196631:PGP196631 PQK196631:PQL196631 QAG196631:QAH196631 QKC196631:QKD196631 QTY196631:QTZ196631 RDU196631:RDV196631 RNQ196631:RNR196631 RXM196631:RXN196631 SHI196631:SHJ196631 SRE196631:SRF196631 TBA196631:TBB196631 TKW196631:TKX196631 TUS196631:TUT196631 UEO196631:UEP196631 UOK196631:UOL196631 UYG196631:UYH196631 VIC196631:VID196631 VRY196631:VRZ196631 WBU196631:WBV196631 WLQ196631:WLR196631 WVM196631:WVN196631 E262167:F262167 JA262167:JB262167 SW262167:SX262167 ACS262167:ACT262167 AMO262167:AMP262167 AWK262167:AWL262167 BGG262167:BGH262167 BQC262167:BQD262167 BZY262167:BZZ262167 CJU262167:CJV262167 CTQ262167:CTR262167 DDM262167:DDN262167 DNI262167:DNJ262167 DXE262167:DXF262167 EHA262167:EHB262167 EQW262167:EQX262167 FAS262167:FAT262167 FKO262167:FKP262167 FUK262167:FUL262167 GEG262167:GEH262167 GOC262167:GOD262167 GXY262167:GXZ262167 HHU262167:HHV262167 HRQ262167:HRR262167 IBM262167:IBN262167 ILI262167:ILJ262167 IVE262167:IVF262167 JFA262167:JFB262167 JOW262167:JOX262167 JYS262167:JYT262167 KIO262167:KIP262167 KSK262167:KSL262167 LCG262167:LCH262167 LMC262167:LMD262167 LVY262167:LVZ262167 MFU262167:MFV262167 MPQ262167:MPR262167 MZM262167:MZN262167 NJI262167:NJJ262167 NTE262167:NTF262167 ODA262167:ODB262167 OMW262167:OMX262167 OWS262167:OWT262167 PGO262167:PGP262167 PQK262167:PQL262167 QAG262167:QAH262167 QKC262167:QKD262167 QTY262167:QTZ262167 RDU262167:RDV262167 RNQ262167:RNR262167 RXM262167:RXN262167 SHI262167:SHJ262167 SRE262167:SRF262167 TBA262167:TBB262167 TKW262167:TKX262167 TUS262167:TUT262167 UEO262167:UEP262167 UOK262167:UOL262167 UYG262167:UYH262167 VIC262167:VID262167 VRY262167:VRZ262167 WBU262167:WBV262167 WLQ262167:WLR262167 WVM262167:WVN262167 E327703:F327703 JA327703:JB327703 SW327703:SX327703 ACS327703:ACT327703 AMO327703:AMP327703 AWK327703:AWL327703 BGG327703:BGH327703 BQC327703:BQD327703 BZY327703:BZZ327703 CJU327703:CJV327703 CTQ327703:CTR327703 DDM327703:DDN327703 DNI327703:DNJ327703 DXE327703:DXF327703 EHA327703:EHB327703 EQW327703:EQX327703 FAS327703:FAT327703 FKO327703:FKP327703 FUK327703:FUL327703 GEG327703:GEH327703 GOC327703:GOD327703 GXY327703:GXZ327703 HHU327703:HHV327703 HRQ327703:HRR327703 IBM327703:IBN327703 ILI327703:ILJ327703 IVE327703:IVF327703 JFA327703:JFB327703 JOW327703:JOX327703 JYS327703:JYT327703 KIO327703:KIP327703 KSK327703:KSL327703 LCG327703:LCH327703 LMC327703:LMD327703 LVY327703:LVZ327703 MFU327703:MFV327703 MPQ327703:MPR327703 MZM327703:MZN327703 NJI327703:NJJ327703 NTE327703:NTF327703 ODA327703:ODB327703 OMW327703:OMX327703 OWS327703:OWT327703 PGO327703:PGP327703 PQK327703:PQL327703 QAG327703:QAH327703 QKC327703:QKD327703 QTY327703:QTZ327703 RDU327703:RDV327703 RNQ327703:RNR327703 RXM327703:RXN327703 SHI327703:SHJ327703 SRE327703:SRF327703 TBA327703:TBB327703 TKW327703:TKX327703 TUS327703:TUT327703 UEO327703:UEP327703 UOK327703:UOL327703 UYG327703:UYH327703 VIC327703:VID327703 VRY327703:VRZ327703 WBU327703:WBV327703 WLQ327703:WLR327703 WVM327703:WVN327703 E393239:F393239 JA393239:JB393239 SW393239:SX393239 ACS393239:ACT393239 AMO393239:AMP393239 AWK393239:AWL393239 BGG393239:BGH393239 BQC393239:BQD393239 BZY393239:BZZ393239 CJU393239:CJV393239 CTQ393239:CTR393239 DDM393239:DDN393239 DNI393239:DNJ393239 DXE393239:DXF393239 EHA393239:EHB393239 EQW393239:EQX393239 FAS393239:FAT393239 FKO393239:FKP393239 FUK393239:FUL393239 GEG393239:GEH393239 GOC393239:GOD393239 GXY393239:GXZ393239 HHU393239:HHV393239 HRQ393239:HRR393239 IBM393239:IBN393239 ILI393239:ILJ393239 IVE393239:IVF393239 JFA393239:JFB393239 JOW393239:JOX393239 JYS393239:JYT393239 KIO393239:KIP393239 KSK393239:KSL393239 LCG393239:LCH393239 LMC393239:LMD393239 LVY393239:LVZ393239 MFU393239:MFV393239 MPQ393239:MPR393239 MZM393239:MZN393239 NJI393239:NJJ393239 NTE393239:NTF393239 ODA393239:ODB393239 OMW393239:OMX393239 OWS393239:OWT393239 PGO393239:PGP393239 PQK393239:PQL393239 QAG393239:QAH393239 QKC393239:QKD393239 QTY393239:QTZ393239 RDU393239:RDV393239 RNQ393239:RNR393239 RXM393239:RXN393239 SHI393239:SHJ393239 SRE393239:SRF393239 TBA393239:TBB393239 TKW393239:TKX393239 TUS393239:TUT393239 UEO393239:UEP393239 UOK393239:UOL393239 UYG393239:UYH393239 VIC393239:VID393239 VRY393239:VRZ393239 WBU393239:WBV393239 WLQ393239:WLR393239 WVM393239:WVN393239 E458775:F458775 JA458775:JB458775 SW458775:SX458775 ACS458775:ACT458775 AMO458775:AMP458775 AWK458775:AWL458775 BGG458775:BGH458775 BQC458775:BQD458775 BZY458775:BZZ458775 CJU458775:CJV458775 CTQ458775:CTR458775 DDM458775:DDN458775 DNI458775:DNJ458775 DXE458775:DXF458775 EHA458775:EHB458775 EQW458775:EQX458775 FAS458775:FAT458775 FKO458775:FKP458775 FUK458775:FUL458775 GEG458775:GEH458775 GOC458775:GOD458775 GXY458775:GXZ458775 HHU458775:HHV458775 HRQ458775:HRR458775 IBM458775:IBN458775 ILI458775:ILJ458775 IVE458775:IVF458775 JFA458775:JFB458775 JOW458775:JOX458775 JYS458775:JYT458775 KIO458775:KIP458775 KSK458775:KSL458775 LCG458775:LCH458775 LMC458775:LMD458775 LVY458775:LVZ458775 MFU458775:MFV458775 MPQ458775:MPR458775 MZM458775:MZN458775 NJI458775:NJJ458775 NTE458775:NTF458775 ODA458775:ODB458775 OMW458775:OMX458775 OWS458775:OWT458775 PGO458775:PGP458775 PQK458775:PQL458775 QAG458775:QAH458775 QKC458775:QKD458775 QTY458775:QTZ458775 RDU458775:RDV458775 RNQ458775:RNR458775 RXM458775:RXN458775 SHI458775:SHJ458775 SRE458775:SRF458775 TBA458775:TBB458775 TKW458775:TKX458775 TUS458775:TUT458775 UEO458775:UEP458775 UOK458775:UOL458775 UYG458775:UYH458775 VIC458775:VID458775 VRY458775:VRZ458775 WBU458775:WBV458775 WLQ458775:WLR458775 WVM458775:WVN458775 E524311:F524311 JA524311:JB524311 SW524311:SX524311 ACS524311:ACT524311 AMO524311:AMP524311 AWK524311:AWL524311 BGG524311:BGH524311 BQC524311:BQD524311 BZY524311:BZZ524311 CJU524311:CJV524311 CTQ524311:CTR524311 DDM524311:DDN524311 DNI524311:DNJ524311 DXE524311:DXF524311 EHA524311:EHB524311 EQW524311:EQX524311 FAS524311:FAT524311 FKO524311:FKP524311 FUK524311:FUL524311 GEG524311:GEH524311 GOC524311:GOD524311 GXY524311:GXZ524311 HHU524311:HHV524311 HRQ524311:HRR524311 IBM524311:IBN524311 ILI524311:ILJ524311 IVE524311:IVF524311 JFA524311:JFB524311 JOW524311:JOX524311 JYS524311:JYT524311 KIO524311:KIP524311 KSK524311:KSL524311 LCG524311:LCH524311 LMC524311:LMD524311 LVY524311:LVZ524311 MFU524311:MFV524311 MPQ524311:MPR524311 MZM524311:MZN524311 NJI524311:NJJ524311 NTE524311:NTF524311 ODA524311:ODB524311 OMW524311:OMX524311 OWS524311:OWT524311 PGO524311:PGP524311 PQK524311:PQL524311 QAG524311:QAH524311 QKC524311:QKD524311 QTY524311:QTZ524311 RDU524311:RDV524311 RNQ524311:RNR524311 RXM524311:RXN524311 SHI524311:SHJ524311 SRE524311:SRF524311 TBA524311:TBB524311 TKW524311:TKX524311 TUS524311:TUT524311 UEO524311:UEP524311 UOK524311:UOL524311 UYG524311:UYH524311 VIC524311:VID524311 VRY524311:VRZ524311 WBU524311:WBV524311 WLQ524311:WLR524311 WVM524311:WVN524311 E589847:F589847 JA589847:JB589847 SW589847:SX589847 ACS589847:ACT589847 AMO589847:AMP589847 AWK589847:AWL589847 BGG589847:BGH589847 BQC589847:BQD589847 BZY589847:BZZ589847 CJU589847:CJV589847 CTQ589847:CTR589847 DDM589847:DDN589847 DNI589847:DNJ589847 DXE589847:DXF589847 EHA589847:EHB589847 EQW589847:EQX589847 FAS589847:FAT589847 FKO589847:FKP589847 FUK589847:FUL589847 GEG589847:GEH589847 GOC589847:GOD589847 GXY589847:GXZ589847 HHU589847:HHV589847 HRQ589847:HRR589847 IBM589847:IBN589847 ILI589847:ILJ589847 IVE589847:IVF589847 JFA589847:JFB589847 JOW589847:JOX589847 JYS589847:JYT589847 KIO589847:KIP589847 KSK589847:KSL589847 LCG589847:LCH589847 LMC589847:LMD589847 LVY589847:LVZ589847 MFU589847:MFV589847 MPQ589847:MPR589847 MZM589847:MZN589847 NJI589847:NJJ589847 NTE589847:NTF589847 ODA589847:ODB589847 OMW589847:OMX589847 OWS589847:OWT589847 PGO589847:PGP589847 PQK589847:PQL589847 QAG589847:QAH589847 QKC589847:QKD589847 QTY589847:QTZ589847 RDU589847:RDV589847 RNQ589847:RNR589847 RXM589847:RXN589847 SHI589847:SHJ589847 SRE589847:SRF589847 TBA589847:TBB589847 TKW589847:TKX589847 TUS589847:TUT589847 UEO589847:UEP589847 UOK589847:UOL589847 UYG589847:UYH589847 VIC589847:VID589847 VRY589847:VRZ589847 WBU589847:WBV589847 WLQ589847:WLR589847 WVM589847:WVN589847 E655383:F655383 JA655383:JB655383 SW655383:SX655383 ACS655383:ACT655383 AMO655383:AMP655383 AWK655383:AWL655383 BGG655383:BGH655383 BQC655383:BQD655383 BZY655383:BZZ655383 CJU655383:CJV655383 CTQ655383:CTR655383 DDM655383:DDN655383 DNI655383:DNJ655383 DXE655383:DXF655383 EHA655383:EHB655383 EQW655383:EQX655383 FAS655383:FAT655383 FKO655383:FKP655383 FUK655383:FUL655383 GEG655383:GEH655383 GOC655383:GOD655383 GXY655383:GXZ655383 HHU655383:HHV655383 HRQ655383:HRR655383 IBM655383:IBN655383 ILI655383:ILJ655383 IVE655383:IVF655383 JFA655383:JFB655383 JOW655383:JOX655383 JYS655383:JYT655383 KIO655383:KIP655383 KSK655383:KSL655383 LCG655383:LCH655383 LMC655383:LMD655383 LVY655383:LVZ655383 MFU655383:MFV655383 MPQ655383:MPR655383 MZM655383:MZN655383 NJI655383:NJJ655383 NTE655383:NTF655383 ODA655383:ODB655383 OMW655383:OMX655383 OWS655383:OWT655383 PGO655383:PGP655383 PQK655383:PQL655383 QAG655383:QAH655383 QKC655383:QKD655383 QTY655383:QTZ655383 RDU655383:RDV655383 RNQ655383:RNR655383 RXM655383:RXN655383 SHI655383:SHJ655383 SRE655383:SRF655383 TBA655383:TBB655383 TKW655383:TKX655383 TUS655383:TUT655383 UEO655383:UEP655383 UOK655383:UOL655383 UYG655383:UYH655383 VIC655383:VID655383 VRY655383:VRZ655383 WBU655383:WBV655383 WLQ655383:WLR655383 WVM655383:WVN655383 E720919:F720919 JA720919:JB720919 SW720919:SX720919 ACS720919:ACT720919 AMO720919:AMP720919 AWK720919:AWL720919 BGG720919:BGH720919 BQC720919:BQD720919 BZY720919:BZZ720919 CJU720919:CJV720919 CTQ720919:CTR720919 DDM720919:DDN720919 DNI720919:DNJ720919 DXE720919:DXF720919 EHA720919:EHB720919 EQW720919:EQX720919 FAS720919:FAT720919 FKO720919:FKP720919 FUK720919:FUL720919 GEG720919:GEH720919 GOC720919:GOD720919 GXY720919:GXZ720919 HHU720919:HHV720919 HRQ720919:HRR720919 IBM720919:IBN720919 ILI720919:ILJ720919 IVE720919:IVF720919 JFA720919:JFB720919 JOW720919:JOX720919 JYS720919:JYT720919 KIO720919:KIP720919 KSK720919:KSL720919 LCG720919:LCH720919 LMC720919:LMD720919 LVY720919:LVZ720919 MFU720919:MFV720919 MPQ720919:MPR720919 MZM720919:MZN720919 NJI720919:NJJ720919 NTE720919:NTF720919 ODA720919:ODB720919 OMW720919:OMX720919 OWS720919:OWT720919 PGO720919:PGP720919 PQK720919:PQL720919 QAG720919:QAH720919 QKC720919:QKD720919 QTY720919:QTZ720919 RDU720919:RDV720919 RNQ720919:RNR720919 RXM720919:RXN720919 SHI720919:SHJ720919 SRE720919:SRF720919 TBA720919:TBB720919 TKW720919:TKX720919 TUS720919:TUT720919 UEO720919:UEP720919 UOK720919:UOL720919 UYG720919:UYH720919 VIC720919:VID720919 VRY720919:VRZ720919 WBU720919:WBV720919 WLQ720919:WLR720919 WVM720919:WVN720919 E786455:F786455 JA786455:JB786455 SW786455:SX786455 ACS786455:ACT786455 AMO786455:AMP786455 AWK786455:AWL786455 BGG786455:BGH786455 BQC786455:BQD786455 BZY786455:BZZ786455 CJU786455:CJV786455 CTQ786455:CTR786455 DDM786455:DDN786455 DNI786455:DNJ786455 DXE786455:DXF786455 EHA786455:EHB786455 EQW786455:EQX786455 FAS786455:FAT786455 FKO786455:FKP786455 FUK786455:FUL786455 GEG786455:GEH786455 GOC786455:GOD786455 GXY786455:GXZ786455 HHU786455:HHV786455 HRQ786455:HRR786455 IBM786455:IBN786455 ILI786455:ILJ786455 IVE786455:IVF786455 JFA786455:JFB786455 JOW786455:JOX786455 JYS786455:JYT786455 KIO786455:KIP786455 KSK786455:KSL786455 LCG786455:LCH786455 LMC786455:LMD786455 LVY786455:LVZ786455 MFU786455:MFV786455 MPQ786455:MPR786455 MZM786455:MZN786455 NJI786455:NJJ786455 NTE786455:NTF786455 ODA786455:ODB786455 OMW786455:OMX786455 OWS786455:OWT786455 PGO786455:PGP786455 PQK786455:PQL786455 QAG786455:QAH786455 QKC786455:QKD786455 QTY786455:QTZ786455 RDU786455:RDV786455 RNQ786455:RNR786455 RXM786455:RXN786455 SHI786455:SHJ786455 SRE786455:SRF786455 TBA786455:TBB786455 TKW786455:TKX786455 TUS786455:TUT786455 UEO786455:UEP786455 UOK786455:UOL786455 UYG786455:UYH786455 VIC786455:VID786455 VRY786455:VRZ786455 WBU786455:WBV786455 WLQ786455:WLR786455 WVM786455:WVN786455 E851991:F851991 JA851991:JB851991 SW851991:SX851991 ACS851991:ACT851991 AMO851991:AMP851991 AWK851991:AWL851991 BGG851991:BGH851991 BQC851991:BQD851991 BZY851991:BZZ851991 CJU851991:CJV851991 CTQ851991:CTR851991 DDM851991:DDN851991 DNI851991:DNJ851991 DXE851991:DXF851991 EHA851991:EHB851991 EQW851991:EQX851991 FAS851991:FAT851991 FKO851991:FKP851991 FUK851991:FUL851991 GEG851991:GEH851991 GOC851991:GOD851991 GXY851991:GXZ851991 HHU851991:HHV851991 HRQ851991:HRR851991 IBM851991:IBN851991 ILI851991:ILJ851991 IVE851991:IVF851991 JFA851991:JFB851991 JOW851991:JOX851991 JYS851991:JYT851991 KIO851991:KIP851991 KSK851991:KSL851991 LCG851991:LCH851991 LMC851991:LMD851991 LVY851991:LVZ851991 MFU851991:MFV851991 MPQ851991:MPR851991 MZM851991:MZN851991 NJI851991:NJJ851991 NTE851991:NTF851991 ODA851991:ODB851991 OMW851991:OMX851991 OWS851991:OWT851991 PGO851991:PGP851991 PQK851991:PQL851991 QAG851991:QAH851991 QKC851991:QKD851991 QTY851991:QTZ851991 RDU851991:RDV851991 RNQ851991:RNR851991 RXM851991:RXN851991 SHI851991:SHJ851991 SRE851991:SRF851991 TBA851991:TBB851991 TKW851991:TKX851991 TUS851991:TUT851991 UEO851991:UEP851991 UOK851991:UOL851991 UYG851991:UYH851991 VIC851991:VID851991 VRY851991:VRZ851991 WBU851991:WBV851991 WLQ851991:WLR851991 WVM851991:WVN851991 E917527:F917527 JA917527:JB917527 SW917527:SX917527 ACS917527:ACT917527 AMO917527:AMP917527 AWK917527:AWL917527 BGG917527:BGH917527 BQC917527:BQD917527 BZY917527:BZZ917527 CJU917527:CJV917527 CTQ917527:CTR917527 DDM917527:DDN917527 DNI917527:DNJ917527 DXE917527:DXF917527 EHA917527:EHB917527 EQW917527:EQX917527 FAS917527:FAT917527 FKO917527:FKP917527 FUK917527:FUL917527 GEG917527:GEH917527 GOC917527:GOD917527 GXY917527:GXZ917527 HHU917527:HHV917527 HRQ917527:HRR917527 IBM917527:IBN917527 ILI917527:ILJ917527 IVE917527:IVF917527 JFA917527:JFB917527 JOW917527:JOX917527 JYS917527:JYT917527 KIO917527:KIP917527 KSK917527:KSL917527 LCG917527:LCH917527 LMC917527:LMD917527 LVY917527:LVZ917527 MFU917527:MFV917527 MPQ917527:MPR917527 MZM917527:MZN917527 NJI917527:NJJ917527 NTE917527:NTF917527 ODA917527:ODB917527 OMW917527:OMX917527 OWS917527:OWT917527 PGO917527:PGP917527 PQK917527:PQL917527 QAG917527:QAH917527 QKC917527:QKD917527 QTY917527:QTZ917527 RDU917527:RDV917527 RNQ917527:RNR917527 RXM917527:RXN917527 SHI917527:SHJ917527 SRE917527:SRF917527 TBA917527:TBB917527 TKW917527:TKX917527 TUS917527:TUT917527 UEO917527:UEP917527 UOK917527:UOL917527 UYG917527:UYH917527 VIC917527:VID917527 VRY917527:VRZ917527 WBU917527:WBV917527 WLQ917527:WLR917527 WVM917527:WVN917527 E983063:F983063 JA983063:JB983063 SW983063:SX983063 ACS983063:ACT983063 AMO983063:AMP983063 AWK983063:AWL983063 BGG983063:BGH983063 BQC983063:BQD983063 BZY983063:BZZ983063 CJU983063:CJV983063 CTQ983063:CTR983063 DDM983063:DDN983063 DNI983063:DNJ983063 DXE983063:DXF983063 EHA983063:EHB983063 EQW983063:EQX983063 FAS983063:FAT983063 FKO983063:FKP983063 FUK983063:FUL983063 GEG983063:GEH983063 GOC983063:GOD983063 GXY983063:GXZ983063 HHU983063:HHV983063 HRQ983063:HRR983063 IBM983063:IBN983063 ILI983063:ILJ983063 IVE983063:IVF983063 JFA983063:JFB983063 JOW983063:JOX983063 JYS983063:JYT983063 KIO983063:KIP983063 KSK983063:KSL983063 LCG983063:LCH983063 LMC983063:LMD983063 LVY983063:LVZ983063 MFU983063:MFV983063 MPQ983063:MPR983063 MZM983063:MZN983063 NJI983063:NJJ983063 NTE983063:NTF983063 ODA983063:ODB983063 OMW983063:OMX983063 OWS983063:OWT983063 PGO983063:PGP983063 PQK983063:PQL983063 QAG983063:QAH983063 QKC983063:QKD983063 QTY983063:QTZ983063 RDU983063:RDV983063 RNQ983063:RNR983063 RXM983063:RXN983063 SHI983063:SHJ983063 SRE983063:SRF983063 TBA983063:TBB983063 TKW983063:TKX983063 TUS983063:TUT983063 UEO983063:UEP983063 UOK983063:UOL983063 UYG983063:UYH983063 VIC983063:VID983063 VRY983063:VRZ983063 WBU983063:WBV983063 WLQ983063:WLR983063 WVM983063:WVN983063" xr:uid="{00000000-0002-0000-0200-000009000000}"/>
    <dataValidation type="list" allowBlank="1" showInputMessage="1" showErrorMessage="1" promptTitle="③営業品目" prompt="「②業種」欄を入力すると、プルダウンメニューを選択できるようになります。プルダウンメニューは、「②業種」によって変化します。_x000a_【要注意】_x000a_「③営業品目」を選択後、「①区分」又は「②業種」を選択し直した場合、もう一度「②業種」又は「③営業品目」を選択し直す必要があります。" sqref="E31:F130 JA31:JB130 SW31:SX130 ACS31:ACT130 AMO31:AMP130 AWK31:AWL130 BGG31:BGH130 BQC31:BQD130 BZY31:BZZ130 CJU31:CJV130 CTQ31:CTR130 DDM31:DDN130 DNI31:DNJ130 DXE31:DXF130 EHA31:EHB130 EQW31:EQX130 FAS31:FAT130 FKO31:FKP130 FUK31:FUL130 GEG31:GEH130 GOC31:GOD130 GXY31:GXZ130 HHU31:HHV130 HRQ31:HRR130 IBM31:IBN130 ILI31:ILJ130 IVE31:IVF130 JFA31:JFB130 JOW31:JOX130 JYS31:JYT130 KIO31:KIP130 KSK31:KSL130 LCG31:LCH130 LMC31:LMD130 LVY31:LVZ130 MFU31:MFV130 MPQ31:MPR130 MZM31:MZN130 NJI31:NJJ130 NTE31:NTF130 ODA31:ODB130 OMW31:OMX130 OWS31:OWT130 PGO31:PGP130 PQK31:PQL130 QAG31:QAH130 QKC31:QKD130 QTY31:QTZ130 RDU31:RDV130 RNQ31:RNR130 RXM31:RXN130 SHI31:SHJ130 SRE31:SRF130 TBA31:TBB130 TKW31:TKX130 TUS31:TUT130 UEO31:UEP130 UOK31:UOL130 UYG31:UYH130 VIC31:VID130 VRY31:VRZ130 WBU31:WBV130 WLQ31:WLR130 WVM31:WVN130 E65567:F65666 JA65567:JB65666 SW65567:SX65666 ACS65567:ACT65666 AMO65567:AMP65666 AWK65567:AWL65666 BGG65567:BGH65666 BQC65567:BQD65666 BZY65567:BZZ65666 CJU65567:CJV65666 CTQ65567:CTR65666 DDM65567:DDN65666 DNI65567:DNJ65666 DXE65567:DXF65666 EHA65567:EHB65666 EQW65567:EQX65666 FAS65567:FAT65666 FKO65567:FKP65666 FUK65567:FUL65666 GEG65567:GEH65666 GOC65567:GOD65666 GXY65567:GXZ65666 HHU65567:HHV65666 HRQ65567:HRR65666 IBM65567:IBN65666 ILI65567:ILJ65666 IVE65567:IVF65666 JFA65567:JFB65666 JOW65567:JOX65666 JYS65567:JYT65666 KIO65567:KIP65666 KSK65567:KSL65666 LCG65567:LCH65666 LMC65567:LMD65666 LVY65567:LVZ65666 MFU65567:MFV65666 MPQ65567:MPR65666 MZM65567:MZN65666 NJI65567:NJJ65666 NTE65567:NTF65666 ODA65567:ODB65666 OMW65567:OMX65666 OWS65567:OWT65666 PGO65567:PGP65666 PQK65567:PQL65666 QAG65567:QAH65666 QKC65567:QKD65666 QTY65567:QTZ65666 RDU65567:RDV65666 RNQ65567:RNR65666 RXM65567:RXN65666 SHI65567:SHJ65666 SRE65567:SRF65666 TBA65567:TBB65666 TKW65567:TKX65666 TUS65567:TUT65666 UEO65567:UEP65666 UOK65567:UOL65666 UYG65567:UYH65666 VIC65567:VID65666 VRY65567:VRZ65666 WBU65567:WBV65666 WLQ65567:WLR65666 WVM65567:WVN65666 E131103:F131202 JA131103:JB131202 SW131103:SX131202 ACS131103:ACT131202 AMO131103:AMP131202 AWK131103:AWL131202 BGG131103:BGH131202 BQC131103:BQD131202 BZY131103:BZZ131202 CJU131103:CJV131202 CTQ131103:CTR131202 DDM131103:DDN131202 DNI131103:DNJ131202 DXE131103:DXF131202 EHA131103:EHB131202 EQW131103:EQX131202 FAS131103:FAT131202 FKO131103:FKP131202 FUK131103:FUL131202 GEG131103:GEH131202 GOC131103:GOD131202 GXY131103:GXZ131202 HHU131103:HHV131202 HRQ131103:HRR131202 IBM131103:IBN131202 ILI131103:ILJ131202 IVE131103:IVF131202 JFA131103:JFB131202 JOW131103:JOX131202 JYS131103:JYT131202 KIO131103:KIP131202 KSK131103:KSL131202 LCG131103:LCH131202 LMC131103:LMD131202 LVY131103:LVZ131202 MFU131103:MFV131202 MPQ131103:MPR131202 MZM131103:MZN131202 NJI131103:NJJ131202 NTE131103:NTF131202 ODA131103:ODB131202 OMW131103:OMX131202 OWS131103:OWT131202 PGO131103:PGP131202 PQK131103:PQL131202 QAG131103:QAH131202 QKC131103:QKD131202 QTY131103:QTZ131202 RDU131103:RDV131202 RNQ131103:RNR131202 RXM131103:RXN131202 SHI131103:SHJ131202 SRE131103:SRF131202 TBA131103:TBB131202 TKW131103:TKX131202 TUS131103:TUT131202 UEO131103:UEP131202 UOK131103:UOL131202 UYG131103:UYH131202 VIC131103:VID131202 VRY131103:VRZ131202 WBU131103:WBV131202 WLQ131103:WLR131202 WVM131103:WVN131202 E196639:F196738 JA196639:JB196738 SW196639:SX196738 ACS196639:ACT196738 AMO196639:AMP196738 AWK196639:AWL196738 BGG196639:BGH196738 BQC196639:BQD196738 BZY196639:BZZ196738 CJU196639:CJV196738 CTQ196639:CTR196738 DDM196639:DDN196738 DNI196639:DNJ196738 DXE196639:DXF196738 EHA196639:EHB196738 EQW196639:EQX196738 FAS196639:FAT196738 FKO196639:FKP196738 FUK196639:FUL196738 GEG196639:GEH196738 GOC196639:GOD196738 GXY196639:GXZ196738 HHU196639:HHV196738 HRQ196639:HRR196738 IBM196639:IBN196738 ILI196639:ILJ196738 IVE196639:IVF196738 JFA196639:JFB196738 JOW196639:JOX196738 JYS196639:JYT196738 KIO196639:KIP196738 KSK196639:KSL196738 LCG196639:LCH196738 LMC196639:LMD196738 LVY196639:LVZ196738 MFU196639:MFV196738 MPQ196639:MPR196738 MZM196639:MZN196738 NJI196639:NJJ196738 NTE196639:NTF196738 ODA196639:ODB196738 OMW196639:OMX196738 OWS196639:OWT196738 PGO196639:PGP196738 PQK196639:PQL196738 QAG196639:QAH196738 QKC196639:QKD196738 QTY196639:QTZ196738 RDU196639:RDV196738 RNQ196639:RNR196738 RXM196639:RXN196738 SHI196639:SHJ196738 SRE196639:SRF196738 TBA196639:TBB196738 TKW196639:TKX196738 TUS196639:TUT196738 UEO196639:UEP196738 UOK196639:UOL196738 UYG196639:UYH196738 VIC196639:VID196738 VRY196639:VRZ196738 WBU196639:WBV196738 WLQ196639:WLR196738 WVM196639:WVN196738 E262175:F262274 JA262175:JB262274 SW262175:SX262274 ACS262175:ACT262274 AMO262175:AMP262274 AWK262175:AWL262274 BGG262175:BGH262274 BQC262175:BQD262274 BZY262175:BZZ262274 CJU262175:CJV262274 CTQ262175:CTR262274 DDM262175:DDN262274 DNI262175:DNJ262274 DXE262175:DXF262274 EHA262175:EHB262274 EQW262175:EQX262274 FAS262175:FAT262274 FKO262175:FKP262274 FUK262175:FUL262274 GEG262175:GEH262274 GOC262175:GOD262274 GXY262175:GXZ262274 HHU262175:HHV262274 HRQ262175:HRR262274 IBM262175:IBN262274 ILI262175:ILJ262274 IVE262175:IVF262274 JFA262175:JFB262274 JOW262175:JOX262274 JYS262175:JYT262274 KIO262175:KIP262274 KSK262175:KSL262274 LCG262175:LCH262274 LMC262175:LMD262274 LVY262175:LVZ262274 MFU262175:MFV262274 MPQ262175:MPR262274 MZM262175:MZN262274 NJI262175:NJJ262274 NTE262175:NTF262274 ODA262175:ODB262274 OMW262175:OMX262274 OWS262175:OWT262274 PGO262175:PGP262274 PQK262175:PQL262274 QAG262175:QAH262274 QKC262175:QKD262274 QTY262175:QTZ262274 RDU262175:RDV262274 RNQ262175:RNR262274 RXM262175:RXN262274 SHI262175:SHJ262274 SRE262175:SRF262274 TBA262175:TBB262274 TKW262175:TKX262274 TUS262175:TUT262274 UEO262175:UEP262274 UOK262175:UOL262274 UYG262175:UYH262274 VIC262175:VID262274 VRY262175:VRZ262274 WBU262175:WBV262274 WLQ262175:WLR262274 WVM262175:WVN262274 E327711:F327810 JA327711:JB327810 SW327711:SX327810 ACS327711:ACT327810 AMO327711:AMP327810 AWK327711:AWL327810 BGG327711:BGH327810 BQC327711:BQD327810 BZY327711:BZZ327810 CJU327711:CJV327810 CTQ327711:CTR327810 DDM327711:DDN327810 DNI327711:DNJ327810 DXE327711:DXF327810 EHA327711:EHB327810 EQW327711:EQX327810 FAS327711:FAT327810 FKO327711:FKP327810 FUK327711:FUL327810 GEG327711:GEH327810 GOC327711:GOD327810 GXY327711:GXZ327810 HHU327711:HHV327810 HRQ327711:HRR327810 IBM327711:IBN327810 ILI327711:ILJ327810 IVE327711:IVF327810 JFA327711:JFB327810 JOW327711:JOX327810 JYS327711:JYT327810 KIO327711:KIP327810 KSK327711:KSL327810 LCG327711:LCH327810 LMC327711:LMD327810 LVY327711:LVZ327810 MFU327711:MFV327810 MPQ327711:MPR327810 MZM327711:MZN327810 NJI327711:NJJ327810 NTE327711:NTF327810 ODA327711:ODB327810 OMW327711:OMX327810 OWS327711:OWT327810 PGO327711:PGP327810 PQK327711:PQL327810 QAG327711:QAH327810 QKC327711:QKD327810 QTY327711:QTZ327810 RDU327711:RDV327810 RNQ327711:RNR327810 RXM327711:RXN327810 SHI327711:SHJ327810 SRE327711:SRF327810 TBA327711:TBB327810 TKW327711:TKX327810 TUS327711:TUT327810 UEO327711:UEP327810 UOK327711:UOL327810 UYG327711:UYH327810 VIC327711:VID327810 VRY327711:VRZ327810 WBU327711:WBV327810 WLQ327711:WLR327810 WVM327711:WVN327810 E393247:F393346 JA393247:JB393346 SW393247:SX393346 ACS393247:ACT393346 AMO393247:AMP393346 AWK393247:AWL393346 BGG393247:BGH393346 BQC393247:BQD393346 BZY393247:BZZ393346 CJU393247:CJV393346 CTQ393247:CTR393346 DDM393247:DDN393346 DNI393247:DNJ393346 DXE393247:DXF393346 EHA393247:EHB393346 EQW393247:EQX393346 FAS393247:FAT393346 FKO393247:FKP393346 FUK393247:FUL393346 GEG393247:GEH393346 GOC393247:GOD393346 GXY393247:GXZ393346 HHU393247:HHV393346 HRQ393247:HRR393346 IBM393247:IBN393346 ILI393247:ILJ393346 IVE393247:IVF393346 JFA393247:JFB393346 JOW393247:JOX393346 JYS393247:JYT393346 KIO393247:KIP393346 KSK393247:KSL393346 LCG393247:LCH393346 LMC393247:LMD393346 LVY393247:LVZ393346 MFU393247:MFV393346 MPQ393247:MPR393346 MZM393247:MZN393346 NJI393247:NJJ393346 NTE393247:NTF393346 ODA393247:ODB393346 OMW393247:OMX393346 OWS393247:OWT393346 PGO393247:PGP393346 PQK393247:PQL393346 QAG393247:QAH393346 QKC393247:QKD393346 QTY393247:QTZ393346 RDU393247:RDV393346 RNQ393247:RNR393346 RXM393247:RXN393346 SHI393247:SHJ393346 SRE393247:SRF393346 TBA393247:TBB393346 TKW393247:TKX393346 TUS393247:TUT393346 UEO393247:UEP393346 UOK393247:UOL393346 UYG393247:UYH393346 VIC393247:VID393346 VRY393247:VRZ393346 WBU393247:WBV393346 WLQ393247:WLR393346 WVM393247:WVN393346 E458783:F458882 JA458783:JB458882 SW458783:SX458882 ACS458783:ACT458882 AMO458783:AMP458882 AWK458783:AWL458882 BGG458783:BGH458882 BQC458783:BQD458882 BZY458783:BZZ458882 CJU458783:CJV458882 CTQ458783:CTR458882 DDM458783:DDN458882 DNI458783:DNJ458882 DXE458783:DXF458882 EHA458783:EHB458882 EQW458783:EQX458882 FAS458783:FAT458882 FKO458783:FKP458882 FUK458783:FUL458882 GEG458783:GEH458882 GOC458783:GOD458882 GXY458783:GXZ458882 HHU458783:HHV458882 HRQ458783:HRR458882 IBM458783:IBN458882 ILI458783:ILJ458882 IVE458783:IVF458882 JFA458783:JFB458882 JOW458783:JOX458882 JYS458783:JYT458882 KIO458783:KIP458882 KSK458783:KSL458882 LCG458783:LCH458882 LMC458783:LMD458882 LVY458783:LVZ458882 MFU458783:MFV458882 MPQ458783:MPR458882 MZM458783:MZN458882 NJI458783:NJJ458882 NTE458783:NTF458882 ODA458783:ODB458882 OMW458783:OMX458882 OWS458783:OWT458882 PGO458783:PGP458882 PQK458783:PQL458882 QAG458783:QAH458882 QKC458783:QKD458882 QTY458783:QTZ458882 RDU458783:RDV458882 RNQ458783:RNR458882 RXM458783:RXN458882 SHI458783:SHJ458882 SRE458783:SRF458882 TBA458783:TBB458882 TKW458783:TKX458882 TUS458783:TUT458882 UEO458783:UEP458882 UOK458783:UOL458882 UYG458783:UYH458882 VIC458783:VID458882 VRY458783:VRZ458882 WBU458783:WBV458882 WLQ458783:WLR458882 WVM458783:WVN458882 E524319:F524418 JA524319:JB524418 SW524319:SX524418 ACS524319:ACT524418 AMO524319:AMP524418 AWK524319:AWL524418 BGG524319:BGH524418 BQC524319:BQD524418 BZY524319:BZZ524418 CJU524319:CJV524418 CTQ524319:CTR524418 DDM524319:DDN524418 DNI524319:DNJ524418 DXE524319:DXF524418 EHA524319:EHB524418 EQW524319:EQX524418 FAS524319:FAT524418 FKO524319:FKP524418 FUK524319:FUL524418 GEG524319:GEH524418 GOC524319:GOD524418 GXY524319:GXZ524418 HHU524319:HHV524418 HRQ524319:HRR524418 IBM524319:IBN524418 ILI524319:ILJ524418 IVE524319:IVF524418 JFA524319:JFB524418 JOW524319:JOX524418 JYS524319:JYT524418 KIO524319:KIP524418 KSK524319:KSL524418 LCG524319:LCH524418 LMC524319:LMD524418 LVY524319:LVZ524418 MFU524319:MFV524418 MPQ524319:MPR524418 MZM524319:MZN524418 NJI524319:NJJ524418 NTE524319:NTF524418 ODA524319:ODB524418 OMW524319:OMX524418 OWS524319:OWT524418 PGO524319:PGP524418 PQK524319:PQL524418 QAG524319:QAH524418 QKC524319:QKD524418 QTY524319:QTZ524418 RDU524319:RDV524418 RNQ524319:RNR524418 RXM524319:RXN524418 SHI524319:SHJ524418 SRE524319:SRF524418 TBA524319:TBB524418 TKW524319:TKX524418 TUS524319:TUT524418 UEO524319:UEP524418 UOK524319:UOL524418 UYG524319:UYH524418 VIC524319:VID524418 VRY524319:VRZ524418 WBU524319:WBV524418 WLQ524319:WLR524418 WVM524319:WVN524418 E589855:F589954 JA589855:JB589954 SW589855:SX589954 ACS589855:ACT589954 AMO589855:AMP589954 AWK589855:AWL589954 BGG589855:BGH589954 BQC589855:BQD589954 BZY589855:BZZ589954 CJU589855:CJV589954 CTQ589855:CTR589954 DDM589855:DDN589954 DNI589855:DNJ589954 DXE589855:DXF589954 EHA589855:EHB589954 EQW589855:EQX589954 FAS589855:FAT589954 FKO589855:FKP589954 FUK589855:FUL589954 GEG589855:GEH589954 GOC589855:GOD589954 GXY589855:GXZ589954 HHU589855:HHV589954 HRQ589855:HRR589954 IBM589855:IBN589954 ILI589855:ILJ589954 IVE589855:IVF589954 JFA589855:JFB589954 JOW589855:JOX589954 JYS589855:JYT589954 KIO589855:KIP589954 KSK589855:KSL589954 LCG589855:LCH589954 LMC589855:LMD589954 LVY589855:LVZ589954 MFU589855:MFV589954 MPQ589855:MPR589954 MZM589855:MZN589954 NJI589855:NJJ589954 NTE589855:NTF589954 ODA589855:ODB589954 OMW589855:OMX589954 OWS589855:OWT589954 PGO589855:PGP589954 PQK589855:PQL589954 QAG589855:QAH589954 QKC589855:QKD589954 QTY589855:QTZ589954 RDU589855:RDV589954 RNQ589855:RNR589954 RXM589855:RXN589954 SHI589855:SHJ589954 SRE589855:SRF589954 TBA589855:TBB589954 TKW589855:TKX589954 TUS589855:TUT589954 UEO589855:UEP589954 UOK589855:UOL589954 UYG589855:UYH589954 VIC589855:VID589954 VRY589855:VRZ589954 WBU589855:WBV589954 WLQ589855:WLR589954 WVM589855:WVN589954 E655391:F655490 JA655391:JB655490 SW655391:SX655490 ACS655391:ACT655490 AMO655391:AMP655490 AWK655391:AWL655490 BGG655391:BGH655490 BQC655391:BQD655490 BZY655391:BZZ655490 CJU655391:CJV655490 CTQ655391:CTR655490 DDM655391:DDN655490 DNI655391:DNJ655490 DXE655391:DXF655490 EHA655391:EHB655490 EQW655391:EQX655490 FAS655391:FAT655490 FKO655391:FKP655490 FUK655391:FUL655490 GEG655391:GEH655490 GOC655391:GOD655490 GXY655391:GXZ655490 HHU655391:HHV655490 HRQ655391:HRR655490 IBM655391:IBN655490 ILI655391:ILJ655490 IVE655391:IVF655490 JFA655391:JFB655490 JOW655391:JOX655490 JYS655391:JYT655490 KIO655391:KIP655490 KSK655391:KSL655490 LCG655391:LCH655490 LMC655391:LMD655490 LVY655391:LVZ655490 MFU655391:MFV655490 MPQ655391:MPR655490 MZM655391:MZN655490 NJI655391:NJJ655490 NTE655391:NTF655490 ODA655391:ODB655490 OMW655391:OMX655490 OWS655391:OWT655490 PGO655391:PGP655490 PQK655391:PQL655490 QAG655391:QAH655490 QKC655391:QKD655490 QTY655391:QTZ655490 RDU655391:RDV655490 RNQ655391:RNR655490 RXM655391:RXN655490 SHI655391:SHJ655490 SRE655391:SRF655490 TBA655391:TBB655490 TKW655391:TKX655490 TUS655391:TUT655490 UEO655391:UEP655490 UOK655391:UOL655490 UYG655391:UYH655490 VIC655391:VID655490 VRY655391:VRZ655490 WBU655391:WBV655490 WLQ655391:WLR655490 WVM655391:WVN655490 E720927:F721026 JA720927:JB721026 SW720927:SX721026 ACS720927:ACT721026 AMO720927:AMP721026 AWK720927:AWL721026 BGG720927:BGH721026 BQC720927:BQD721026 BZY720927:BZZ721026 CJU720927:CJV721026 CTQ720927:CTR721026 DDM720927:DDN721026 DNI720927:DNJ721026 DXE720927:DXF721026 EHA720927:EHB721026 EQW720927:EQX721026 FAS720927:FAT721026 FKO720927:FKP721026 FUK720927:FUL721026 GEG720927:GEH721026 GOC720927:GOD721026 GXY720927:GXZ721026 HHU720927:HHV721026 HRQ720927:HRR721026 IBM720927:IBN721026 ILI720927:ILJ721026 IVE720927:IVF721026 JFA720927:JFB721026 JOW720927:JOX721026 JYS720927:JYT721026 KIO720927:KIP721026 KSK720927:KSL721026 LCG720927:LCH721026 LMC720927:LMD721026 LVY720927:LVZ721026 MFU720927:MFV721026 MPQ720927:MPR721026 MZM720927:MZN721026 NJI720927:NJJ721026 NTE720927:NTF721026 ODA720927:ODB721026 OMW720927:OMX721026 OWS720927:OWT721026 PGO720927:PGP721026 PQK720927:PQL721026 QAG720927:QAH721026 QKC720927:QKD721026 QTY720927:QTZ721026 RDU720927:RDV721026 RNQ720927:RNR721026 RXM720927:RXN721026 SHI720927:SHJ721026 SRE720927:SRF721026 TBA720927:TBB721026 TKW720927:TKX721026 TUS720927:TUT721026 UEO720927:UEP721026 UOK720927:UOL721026 UYG720927:UYH721026 VIC720927:VID721026 VRY720927:VRZ721026 WBU720927:WBV721026 WLQ720927:WLR721026 WVM720927:WVN721026 E786463:F786562 JA786463:JB786562 SW786463:SX786562 ACS786463:ACT786562 AMO786463:AMP786562 AWK786463:AWL786562 BGG786463:BGH786562 BQC786463:BQD786562 BZY786463:BZZ786562 CJU786463:CJV786562 CTQ786463:CTR786562 DDM786463:DDN786562 DNI786463:DNJ786562 DXE786463:DXF786562 EHA786463:EHB786562 EQW786463:EQX786562 FAS786463:FAT786562 FKO786463:FKP786562 FUK786463:FUL786562 GEG786463:GEH786562 GOC786463:GOD786562 GXY786463:GXZ786562 HHU786463:HHV786562 HRQ786463:HRR786562 IBM786463:IBN786562 ILI786463:ILJ786562 IVE786463:IVF786562 JFA786463:JFB786562 JOW786463:JOX786562 JYS786463:JYT786562 KIO786463:KIP786562 KSK786463:KSL786562 LCG786463:LCH786562 LMC786463:LMD786562 LVY786463:LVZ786562 MFU786463:MFV786562 MPQ786463:MPR786562 MZM786463:MZN786562 NJI786463:NJJ786562 NTE786463:NTF786562 ODA786463:ODB786562 OMW786463:OMX786562 OWS786463:OWT786562 PGO786463:PGP786562 PQK786463:PQL786562 QAG786463:QAH786562 QKC786463:QKD786562 QTY786463:QTZ786562 RDU786463:RDV786562 RNQ786463:RNR786562 RXM786463:RXN786562 SHI786463:SHJ786562 SRE786463:SRF786562 TBA786463:TBB786562 TKW786463:TKX786562 TUS786463:TUT786562 UEO786463:UEP786562 UOK786463:UOL786562 UYG786463:UYH786562 VIC786463:VID786562 VRY786463:VRZ786562 WBU786463:WBV786562 WLQ786463:WLR786562 WVM786463:WVN786562 E851999:F852098 JA851999:JB852098 SW851999:SX852098 ACS851999:ACT852098 AMO851999:AMP852098 AWK851999:AWL852098 BGG851999:BGH852098 BQC851999:BQD852098 BZY851999:BZZ852098 CJU851999:CJV852098 CTQ851999:CTR852098 DDM851999:DDN852098 DNI851999:DNJ852098 DXE851999:DXF852098 EHA851999:EHB852098 EQW851999:EQX852098 FAS851999:FAT852098 FKO851999:FKP852098 FUK851999:FUL852098 GEG851999:GEH852098 GOC851999:GOD852098 GXY851999:GXZ852098 HHU851999:HHV852098 HRQ851999:HRR852098 IBM851999:IBN852098 ILI851999:ILJ852098 IVE851999:IVF852098 JFA851999:JFB852098 JOW851999:JOX852098 JYS851999:JYT852098 KIO851999:KIP852098 KSK851999:KSL852098 LCG851999:LCH852098 LMC851999:LMD852098 LVY851999:LVZ852098 MFU851999:MFV852098 MPQ851999:MPR852098 MZM851999:MZN852098 NJI851999:NJJ852098 NTE851999:NTF852098 ODA851999:ODB852098 OMW851999:OMX852098 OWS851999:OWT852098 PGO851999:PGP852098 PQK851999:PQL852098 QAG851999:QAH852098 QKC851999:QKD852098 QTY851999:QTZ852098 RDU851999:RDV852098 RNQ851999:RNR852098 RXM851999:RXN852098 SHI851999:SHJ852098 SRE851999:SRF852098 TBA851999:TBB852098 TKW851999:TKX852098 TUS851999:TUT852098 UEO851999:UEP852098 UOK851999:UOL852098 UYG851999:UYH852098 VIC851999:VID852098 VRY851999:VRZ852098 WBU851999:WBV852098 WLQ851999:WLR852098 WVM851999:WVN852098 E917535:F917634 JA917535:JB917634 SW917535:SX917634 ACS917535:ACT917634 AMO917535:AMP917634 AWK917535:AWL917634 BGG917535:BGH917634 BQC917535:BQD917634 BZY917535:BZZ917634 CJU917535:CJV917634 CTQ917535:CTR917634 DDM917535:DDN917634 DNI917535:DNJ917634 DXE917535:DXF917634 EHA917535:EHB917634 EQW917535:EQX917634 FAS917535:FAT917634 FKO917535:FKP917634 FUK917535:FUL917634 GEG917535:GEH917634 GOC917535:GOD917634 GXY917535:GXZ917634 HHU917535:HHV917634 HRQ917535:HRR917634 IBM917535:IBN917634 ILI917535:ILJ917634 IVE917535:IVF917634 JFA917535:JFB917634 JOW917535:JOX917634 JYS917535:JYT917634 KIO917535:KIP917634 KSK917535:KSL917634 LCG917535:LCH917634 LMC917535:LMD917634 LVY917535:LVZ917634 MFU917535:MFV917634 MPQ917535:MPR917634 MZM917535:MZN917634 NJI917535:NJJ917634 NTE917535:NTF917634 ODA917535:ODB917634 OMW917535:OMX917634 OWS917535:OWT917634 PGO917535:PGP917634 PQK917535:PQL917634 QAG917535:QAH917634 QKC917535:QKD917634 QTY917535:QTZ917634 RDU917535:RDV917634 RNQ917535:RNR917634 RXM917535:RXN917634 SHI917535:SHJ917634 SRE917535:SRF917634 TBA917535:TBB917634 TKW917535:TKX917634 TUS917535:TUT917634 UEO917535:UEP917634 UOK917535:UOL917634 UYG917535:UYH917634 VIC917535:VID917634 VRY917535:VRZ917634 WBU917535:WBV917634 WLQ917535:WLR917634 WVM917535:WVN917634 E983071:F983170 JA983071:JB983170 SW983071:SX983170 ACS983071:ACT983170 AMO983071:AMP983170 AWK983071:AWL983170 BGG983071:BGH983170 BQC983071:BQD983170 BZY983071:BZZ983170 CJU983071:CJV983170 CTQ983071:CTR983170 DDM983071:DDN983170 DNI983071:DNJ983170 DXE983071:DXF983170 EHA983071:EHB983170 EQW983071:EQX983170 FAS983071:FAT983170 FKO983071:FKP983170 FUK983071:FUL983170 GEG983071:GEH983170 GOC983071:GOD983170 GXY983071:GXZ983170 HHU983071:HHV983170 HRQ983071:HRR983170 IBM983071:IBN983170 ILI983071:ILJ983170 IVE983071:IVF983170 JFA983071:JFB983170 JOW983071:JOX983170 JYS983071:JYT983170 KIO983071:KIP983170 KSK983071:KSL983170 LCG983071:LCH983170 LMC983071:LMD983170 LVY983071:LVZ983170 MFU983071:MFV983170 MPQ983071:MPR983170 MZM983071:MZN983170 NJI983071:NJJ983170 NTE983071:NTF983170 ODA983071:ODB983170 OMW983071:OMX983170 OWS983071:OWT983170 PGO983071:PGP983170 PQK983071:PQL983170 QAG983071:QAH983170 QKC983071:QKD983170 QTY983071:QTZ983170 RDU983071:RDV983170 RNQ983071:RNR983170 RXM983071:RXN983170 SHI983071:SHJ983170 SRE983071:SRF983170 TBA983071:TBB983170 TKW983071:TKX983170 TUS983071:TUT983170 UEO983071:UEP983170 UOK983071:UOL983170 UYG983071:UYH983170 VIC983071:VID983170 VRY983071:VRZ983170 WBU983071:WBV983170 WLQ983071:WLR983170 WVM983071:WVN983170" xr:uid="{00000000-0002-0000-0200-00000A000000}">
      <formula1>INDIRECT($C31)</formula1>
    </dataValidation>
  </dataValidations>
  <pageMargins left="0.98425196850393704" right="0.59055118110236227" top="0.78740157480314965" bottom="0.78740157480314965" header="0.31496062992125984" footer="0.31496062992125984"/>
  <pageSetup paperSize="8"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Info"/>
  <dimension ref="A1:B2"/>
  <sheetViews>
    <sheetView workbookViewId="0"/>
  </sheetViews>
  <sheetFormatPr defaultRowHeight="13.5" x14ac:dyDescent="0.15"/>
  <cols>
    <col min="1" max="1" width="9" style="142"/>
  </cols>
  <sheetData>
    <row r="1" spans="1:2" x14ac:dyDescent="0.15">
      <c r="A1" s="142" t="s">
        <v>633</v>
      </c>
      <c r="B1" t="s">
        <v>630</v>
      </c>
    </row>
    <row r="2" spans="1:2" x14ac:dyDescent="0.15">
      <c r="A2" s="142" t="s">
        <v>632</v>
      </c>
      <c r="B2" t="s">
        <v>631</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Select">
    <tabColor theme="1" tint="0.249977111117893"/>
  </sheetPr>
  <dimension ref="B3:E18"/>
  <sheetViews>
    <sheetView workbookViewId="0">
      <selection activeCell="H11" sqref="H11"/>
    </sheetView>
  </sheetViews>
  <sheetFormatPr defaultRowHeight="13.5" x14ac:dyDescent="0.15"/>
  <sheetData>
    <row r="3" spans="2:5" x14ac:dyDescent="0.15">
      <c r="B3" s="4" t="s">
        <v>15</v>
      </c>
      <c r="C3" s="5" t="s">
        <v>63</v>
      </c>
      <c r="D3" s="5">
        <v>1</v>
      </c>
      <c r="E3" s="5" t="s">
        <v>69</v>
      </c>
    </row>
    <row r="4" spans="2:5" x14ac:dyDescent="0.15">
      <c r="B4" s="6"/>
      <c r="C4" s="5" t="s">
        <v>64</v>
      </c>
      <c r="D4" s="5">
        <v>2</v>
      </c>
      <c r="E4" s="5" t="s">
        <v>70</v>
      </c>
    </row>
    <row r="5" spans="2:5" x14ac:dyDescent="0.15">
      <c r="B5" s="6"/>
      <c r="C5" s="5" t="s">
        <v>27</v>
      </c>
      <c r="D5" s="6"/>
      <c r="E5" s="5" t="s">
        <v>71</v>
      </c>
    </row>
    <row r="6" spans="2:5" x14ac:dyDescent="0.15">
      <c r="B6" s="6"/>
      <c r="C6" s="5" t="s">
        <v>65</v>
      </c>
      <c r="D6" s="6"/>
      <c r="E6" s="5" t="s">
        <v>72</v>
      </c>
    </row>
    <row r="7" spans="2:5" x14ac:dyDescent="0.15">
      <c r="B7" s="6"/>
      <c r="C7" s="5" t="s">
        <v>35</v>
      </c>
      <c r="D7" s="6"/>
      <c r="E7" s="5" t="s">
        <v>73</v>
      </c>
    </row>
    <row r="8" spans="2:5" x14ac:dyDescent="0.15">
      <c r="E8" s="5" t="s">
        <v>74</v>
      </c>
    </row>
    <row r="9" spans="2:5" x14ac:dyDescent="0.15">
      <c r="E9" s="5" t="s">
        <v>75</v>
      </c>
    </row>
    <row r="10" spans="2:5" x14ac:dyDescent="0.15">
      <c r="E10" s="5" t="s">
        <v>76</v>
      </c>
    </row>
    <row r="11" spans="2:5" x14ac:dyDescent="0.15">
      <c r="E11" s="5" t="s">
        <v>77</v>
      </c>
    </row>
    <row r="12" spans="2:5" x14ac:dyDescent="0.15">
      <c r="E12" s="5" t="s">
        <v>78</v>
      </c>
    </row>
    <row r="13" spans="2:5" x14ac:dyDescent="0.15">
      <c r="E13" s="5" t="s">
        <v>79</v>
      </c>
    </row>
    <row r="14" spans="2:5" x14ac:dyDescent="0.15">
      <c r="E14" s="5" t="s">
        <v>80</v>
      </c>
    </row>
    <row r="15" spans="2:5" x14ac:dyDescent="0.15">
      <c r="E15" s="5" t="s">
        <v>81</v>
      </c>
    </row>
    <row r="16" spans="2:5" x14ac:dyDescent="0.15">
      <c r="E16" s="5" t="s">
        <v>82</v>
      </c>
    </row>
    <row r="17" spans="5:5" x14ac:dyDescent="0.15">
      <c r="E17" s="5" t="s">
        <v>83</v>
      </c>
    </row>
    <row r="18" spans="5:5" x14ac:dyDescent="0.15">
      <c r="E18" s="5" t="s">
        <v>84</v>
      </c>
    </row>
  </sheetData>
  <phoneticPr fontId="2"/>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Bunrui">
    <tabColor theme="1"/>
  </sheetPr>
  <dimension ref="A1:G314"/>
  <sheetViews>
    <sheetView workbookViewId="0"/>
  </sheetViews>
  <sheetFormatPr defaultRowHeight="13.5" x14ac:dyDescent="0.15"/>
  <cols>
    <col min="1" max="1" width="2.875" style="71" bestFit="1" customWidth="1"/>
    <col min="2" max="2" width="31.75" style="73" customWidth="1"/>
    <col min="3" max="3" width="8.25" style="73" customWidth="1"/>
    <col min="4" max="4" width="5.5" style="133" bestFit="1" customWidth="1"/>
    <col min="5" max="5" width="34" style="74" customWidth="1"/>
    <col min="6" max="6" width="76" style="75" bestFit="1" customWidth="1"/>
    <col min="7" max="7" width="7" style="73" customWidth="1"/>
    <col min="8" max="256" width="9" style="73"/>
    <col min="257" max="257" width="2.875" style="73" bestFit="1" customWidth="1"/>
    <col min="258" max="258" width="31.75" style="73" customWidth="1"/>
    <col min="259" max="259" width="8.25" style="73" customWidth="1"/>
    <col min="260" max="260" width="5.5" style="73" bestFit="1" customWidth="1"/>
    <col min="261" max="261" width="34" style="73" customWidth="1"/>
    <col min="262" max="262" width="76" style="73" bestFit="1" customWidth="1"/>
    <col min="263" max="263" width="7" style="73" customWidth="1"/>
    <col min="264" max="512" width="9" style="73"/>
    <col min="513" max="513" width="2.875" style="73" bestFit="1" customWidth="1"/>
    <col min="514" max="514" width="31.75" style="73" customWidth="1"/>
    <col min="515" max="515" width="8.25" style="73" customWidth="1"/>
    <col min="516" max="516" width="5.5" style="73" bestFit="1" customWidth="1"/>
    <col min="517" max="517" width="34" style="73" customWidth="1"/>
    <col min="518" max="518" width="76" style="73" bestFit="1" customWidth="1"/>
    <col min="519" max="519" width="7" style="73" customWidth="1"/>
    <col min="520" max="768" width="9" style="73"/>
    <col min="769" max="769" width="2.875" style="73" bestFit="1" customWidth="1"/>
    <col min="770" max="770" width="31.75" style="73" customWidth="1"/>
    <col min="771" max="771" width="8.25" style="73" customWidth="1"/>
    <col min="772" max="772" width="5.5" style="73" bestFit="1" customWidth="1"/>
    <col min="773" max="773" width="34" style="73" customWidth="1"/>
    <col min="774" max="774" width="76" style="73" bestFit="1" customWidth="1"/>
    <col min="775" max="775" width="7" style="73" customWidth="1"/>
    <col min="776" max="1024" width="9" style="73"/>
    <col min="1025" max="1025" width="2.875" style="73" bestFit="1" customWidth="1"/>
    <col min="1026" max="1026" width="31.75" style="73" customWidth="1"/>
    <col min="1027" max="1027" width="8.25" style="73" customWidth="1"/>
    <col min="1028" max="1028" width="5.5" style="73" bestFit="1" customWidth="1"/>
    <col min="1029" max="1029" width="34" style="73" customWidth="1"/>
    <col min="1030" max="1030" width="76" style="73" bestFit="1" customWidth="1"/>
    <col min="1031" max="1031" width="7" style="73" customWidth="1"/>
    <col min="1032" max="1280" width="9" style="73"/>
    <col min="1281" max="1281" width="2.875" style="73" bestFit="1" customWidth="1"/>
    <col min="1282" max="1282" width="31.75" style="73" customWidth="1"/>
    <col min="1283" max="1283" width="8.25" style="73" customWidth="1"/>
    <col min="1284" max="1284" width="5.5" style="73" bestFit="1" customWidth="1"/>
    <col min="1285" max="1285" width="34" style="73" customWidth="1"/>
    <col min="1286" max="1286" width="76" style="73" bestFit="1" customWidth="1"/>
    <col min="1287" max="1287" width="7" style="73" customWidth="1"/>
    <col min="1288" max="1536" width="9" style="73"/>
    <col min="1537" max="1537" width="2.875" style="73" bestFit="1" customWidth="1"/>
    <col min="1538" max="1538" width="31.75" style="73" customWidth="1"/>
    <col min="1539" max="1539" width="8.25" style="73" customWidth="1"/>
    <col min="1540" max="1540" width="5.5" style="73" bestFit="1" customWidth="1"/>
    <col min="1541" max="1541" width="34" style="73" customWidth="1"/>
    <col min="1542" max="1542" width="76" style="73" bestFit="1" customWidth="1"/>
    <col min="1543" max="1543" width="7" style="73" customWidth="1"/>
    <col min="1544" max="1792" width="9" style="73"/>
    <col min="1793" max="1793" width="2.875" style="73" bestFit="1" customWidth="1"/>
    <col min="1794" max="1794" width="31.75" style="73" customWidth="1"/>
    <col min="1795" max="1795" width="8.25" style="73" customWidth="1"/>
    <col min="1796" max="1796" width="5.5" style="73" bestFit="1" customWidth="1"/>
    <col min="1797" max="1797" width="34" style="73" customWidth="1"/>
    <col min="1798" max="1798" width="76" style="73" bestFit="1" customWidth="1"/>
    <col min="1799" max="1799" width="7" style="73" customWidth="1"/>
    <col min="1800" max="2048" width="9" style="73"/>
    <col min="2049" max="2049" width="2.875" style="73" bestFit="1" customWidth="1"/>
    <col min="2050" max="2050" width="31.75" style="73" customWidth="1"/>
    <col min="2051" max="2051" width="8.25" style="73" customWidth="1"/>
    <col min="2052" max="2052" width="5.5" style="73" bestFit="1" customWidth="1"/>
    <col min="2053" max="2053" width="34" style="73" customWidth="1"/>
    <col min="2054" max="2054" width="76" style="73" bestFit="1" customWidth="1"/>
    <col min="2055" max="2055" width="7" style="73" customWidth="1"/>
    <col min="2056" max="2304" width="9" style="73"/>
    <col min="2305" max="2305" width="2.875" style="73" bestFit="1" customWidth="1"/>
    <col min="2306" max="2306" width="31.75" style="73" customWidth="1"/>
    <col min="2307" max="2307" width="8.25" style="73" customWidth="1"/>
    <col min="2308" max="2308" width="5.5" style="73" bestFit="1" customWidth="1"/>
    <col min="2309" max="2309" width="34" style="73" customWidth="1"/>
    <col min="2310" max="2310" width="76" style="73" bestFit="1" customWidth="1"/>
    <col min="2311" max="2311" width="7" style="73" customWidth="1"/>
    <col min="2312" max="2560" width="9" style="73"/>
    <col min="2561" max="2561" width="2.875" style="73" bestFit="1" customWidth="1"/>
    <col min="2562" max="2562" width="31.75" style="73" customWidth="1"/>
    <col min="2563" max="2563" width="8.25" style="73" customWidth="1"/>
    <col min="2564" max="2564" width="5.5" style="73" bestFit="1" customWidth="1"/>
    <col min="2565" max="2565" width="34" style="73" customWidth="1"/>
    <col min="2566" max="2566" width="76" style="73" bestFit="1" customWidth="1"/>
    <col min="2567" max="2567" width="7" style="73" customWidth="1"/>
    <col min="2568" max="2816" width="9" style="73"/>
    <col min="2817" max="2817" width="2.875" style="73" bestFit="1" customWidth="1"/>
    <col min="2818" max="2818" width="31.75" style="73" customWidth="1"/>
    <col min="2819" max="2819" width="8.25" style="73" customWidth="1"/>
    <col min="2820" max="2820" width="5.5" style="73" bestFit="1" customWidth="1"/>
    <col min="2821" max="2821" width="34" style="73" customWidth="1"/>
    <col min="2822" max="2822" width="76" style="73" bestFit="1" customWidth="1"/>
    <col min="2823" max="2823" width="7" style="73" customWidth="1"/>
    <col min="2824" max="3072" width="9" style="73"/>
    <col min="3073" max="3073" width="2.875" style="73" bestFit="1" customWidth="1"/>
    <col min="3074" max="3074" width="31.75" style="73" customWidth="1"/>
    <col min="3075" max="3075" width="8.25" style="73" customWidth="1"/>
    <col min="3076" max="3076" width="5.5" style="73" bestFit="1" customWidth="1"/>
    <col min="3077" max="3077" width="34" style="73" customWidth="1"/>
    <col min="3078" max="3078" width="76" style="73" bestFit="1" customWidth="1"/>
    <col min="3079" max="3079" width="7" style="73" customWidth="1"/>
    <col min="3080" max="3328" width="9" style="73"/>
    <col min="3329" max="3329" width="2.875" style="73" bestFit="1" customWidth="1"/>
    <col min="3330" max="3330" width="31.75" style="73" customWidth="1"/>
    <col min="3331" max="3331" width="8.25" style="73" customWidth="1"/>
    <col min="3332" max="3332" width="5.5" style="73" bestFit="1" customWidth="1"/>
    <col min="3333" max="3333" width="34" style="73" customWidth="1"/>
    <col min="3334" max="3334" width="76" style="73" bestFit="1" customWidth="1"/>
    <col min="3335" max="3335" width="7" style="73" customWidth="1"/>
    <col min="3336" max="3584" width="9" style="73"/>
    <col min="3585" max="3585" width="2.875" style="73" bestFit="1" customWidth="1"/>
    <col min="3586" max="3586" width="31.75" style="73" customWidth="1"/>
    <col min="3587" max="3587" width="8.25" style="73" customWidth="1"/>
    <col min="3588" max="3588" width="5.5" style="73" bestFit="1" customWidth="1"/>
    <col min="3589" max="3589" width="34" style="73" customWidth="1"/>
    <col min="3590" max="3590" width="76" style="73" bestFit="1" customWidth="1"/>
    <col min="3591" max="3591" width="7" style="73" customWidth="1"/>
    <col min="3592" max="3840" width="9" style="73"/>
    <col min="3841" max="3841" width="2.875" style="73" bestFit="1" customWidth="1"/>
    <col min="3842" max="3842" width="31.75" style="73" customWidth="1"/>
    <col min="3843" max="3843" width="8.25" style="73" customWidth="1"/>
    <col min="3844" max="3844" width="5.5" style="73" bestFit="1" customWidth="1"/>
    <col min="3845" max="3845" width="34" style="73" customWidth="1"/>
    <col min="3846" max="3846" width="76" style="73" bestFit="1" customWidth="1"/>
    <col min="3847" max="3847" width="7" style="73" customWidth="1"/>
    <col min="3848" max="4096" width="9" style="73"/>
    <col min="4097" max="4097" width="2.875" style="73" bestFit="1" customWidth="1"/>
    <col min="4098" max="4098" width="31.75" style="73" customWidth="1"/>
    <col min="4099" max="4099" width="8.25" style="73" customWidth="1"/>
    <col min="4100" max="4100" width="5.5" style="73" bestFit="1" customWidth="1"/>
    <col min="4101" max="4101" width="34" style="73" customWidth="1"/>
    <col min="4102" max="4102" width="76" style="73" bestFit="1" customWidth="1"/>
    <col min="4103" max="4103" width="7" style="73" customWidth="1"/>
    <col min="4104" max="4352" width="9" style="73"/>
    <col min="4353" max="4353" width="2.875" style="73" bestFit="1" customWidth="1"/>
    <col min="4354" max="4354" width="31.75" style="73" customWidth="1"/>
    <col min="4355" max="4355" width="8.25" style="73" customWidth="1"/>
    <col min="4356" max="4356" width="5.5" style="73" bestFit="1" customWidth="1"/>
    <col min="4357" max="4357" width="34" style="73" customWidth="1"/>
    <col min="4358" max="4358" width="76" style="73" bestFit="1" customWidth="1"/>
    <col min="4359" max="4359" width="7" style="73" customWidth="1"/>
    <col min="4360" max="4608" width="9" style="73"/>
    <col min="4609" max="4609" width="2.875" style="73" bestFit="1" customWidth="1"/>
    <col min="4610" max="4610" width="31.75" style="73" customWidth="1"/>
    <col min="4611" max="4611" width="8.25" style="73" customWidth="1"/>
    <col min="4612" max="4612" width="5.5" style="73" bestFit="1" customWidth="1"/>
    <col min="4613" max="4613" width="34" style="73" customWidth="1"/>
    <col min="4614" max="4614" width="76" style="73" bestFit="1" customWidth="1"/>
    <col min="4615" max="4615" width="7" style="73" customWidth="1"/>
    <col min="4616" max="4864" width="9" style="73"/>
    <col min="4865" max="4865" width="2.875" style="73" bestFit="1" customWidth="1"/>
    <col min="4866" max="4866" width="31.75" style="73" customWidth="1"/>
    <col min="4867" max="4867" width="8.25" style="73" customWidth="1"/>
    <col min="4868" max="4868" width="5.5" style="73" bestFit="1" customWidth="1"/>
    <col min="4869" max="4869" width="34" style="73" customWidth="1"/>
    <col min="4870" max="4870" width="76" style="73" bestFit="1" customWidth="1"/>
    <col min="4871" max="4871" width="7" style="73" customWidth="1"/>
    <col min="4872" max="5120" width="9" style="73"/>
    <col min="5121" max="5121" width="2.875" style="73" bestFit="1" customWidth="1"/>
    <col min="5122" max="5122" width="31.75" style="73" customWidth="1"/>
    <col min="5123" max="5123" width="8.25" style="73" customWidth="1"/>
    <col min="5124" max="5124" width="5.5" style="73" bestFit="1" customWidth="1"/>
    <col min="5125" max="5125" width="34" style="73" customWidth="1"/>
    <col min="5126" max="5126" width="76" style="73" bestFit="1" customWidth="1"/>
    <col min="5127" max="5127" width="7" style="73" customWidth="1"/>
    <col min="5128" max="5376" width="9" style="73"/>
    <col min="5377" max="5377" width="2.875" style="73" bestFit="1" customWidth="1"/>
    <col min="5378" max="5378" width="31.75" style="73" customWidth="1"/>
    <col min="5379" max="5379" width="8.25" style="73" customWidth="1"/>
    <col min="5380" max="5380" width="5.5" style="73" bestFit="1" customWidth="1"/>
    <col min="5381" max="5381" width="34" style="73" customWidth="1"/>
    <col min="5382" max="5382" width="76" style="73" bestFit="1" customWidth="1"/>
    <col min="5383" max="5383" width="7" style="73" customWidth="1"/>
    <col min="5384" max="5632" width="9" style="73"/>
    <col min="5633" max="5633" width="2.875" style="73" bestFit="1" customWidth="1"/>
    <col min="5634" max="5634" width="31.75" style="73" customWidth="1"/>
    <col min="5635" max="5635" width="8.25" style="73" customWidth="1"/>
    <col min="5636" max="5636" width="5.5" style="73" bestFit="1" customWidth="1"/>
    <col min="5637" max="5637" width="34" style="73" customWidth="1"/>
    <col min="5638" max="5638" width="76" style="73" bestFit="1" customWidth="1"/>
    <col min="5639" max="5639" width="7" style="73" customWidth="1"/>
    <col min="5640" max="5888" width="9" style="73"/>
    <col min="5889" max="5889" width="2.875" style="73" bestFit="1" customWidth="1"/>
    <col min="5890" max="5890" width="31.75" style="73" customWidth="1"/>
    <col min="5891" max="5891" width="8.25" style="73" customWidth="1"/>
    <col min="5892" max="5892" width="5.5" style="73" bestFit="1" customWidth="1"/>
    <col min="5893" max="5893" width="34" style="73" customWidth="1"/>
    <col min="5894" max="5894" width="76" style="73" bestFit="1" customWidth="1"/>
    <col min="5895" max="5895" width="7" style="73" customWidth="1"/>
    <col min="5896" max="6144" width="9" style="73"/>
    <col min="6145" max="6145" width="2.875" style="73" bestFit="1" customWidth="1"/>
    <col min="6146" max="6146" width="31.75" style="73" customWidth="1"/>
    <col min="6147" max="6147" width="8.25" style="73" customWidth="1"/>
    <col min="6148" max="6148" width="5.5" style="73" bestFit="1" customWidth="1"/>
    <col min="6149" max="6149" width="34" style="73" customWidth="1"/>
    <col min="6150" max="6150" width="76" style="73" bestFit="1" customWidth="1"/>
    <col min="6151" max="6151" width="7" style="73" customWidth="1"/>
    <col min="6152" max="6400" width="9" style="73"/>
    <col min="6401" max="6401" width="2.875" style="73" bestFit="1" customWidth="1"/>
    <col min="6402" max="6402" width="31.75" style="73" customWidth="1"/>
    <col min="6403" max="6403" width="8.25" style="73" customWidth="1"/>
    <col min="6404" max="6404" width="5.5" style="73" bestFit="1" customWidth="1"/>
    <col min="6405" max="6405" width="34" style="73" customWidth="1"/>
    <col min="6406" max="6406" width="76" style="73" bestFit="1" customWidth="1"/>
    <col min="6407" max="6407" width="7" style="73" customWidth="1"/>
    <col min="6408" max="6656" width="9" style="73"/>
    <col min="6657" max="6657" width="2.875" style="73" bestFit="1" customWidth="1"/>
    <col min="6658" max="6658" width="31.75" style="73" customWidth="1"/>
    <col min="6659" max="6659" width="8.25" style="73" customWidth="1"/>
    <col min="6660" max="6660" width="5.5" style="73" bestFit="1" customWidth="1"/>
    <col min="6661" max="6661" width="34" style="73" customWidth="1"/>
    <col min="6662" max="6662" width="76" style="73" bestFit="1" customWidth="1"/>
    <col min="6663" max="6663" width="7" style="73" customWidth="1"/>
    <col min="6664" max="6912" width="9" style="73"/>
    <col min="6913" max="6913" width="2.875" style="73" bestFit="1" customWidth="1"/>
    <col min="6914" max="6914" width="31.75" style="73" customWidth="1"/>
    <col min="6915" max="6915" width="8.25" style="73" customWidth="1"/>
    <col min="6916" max="6916" width="5.5" style="73" bestFit="1" customWidth="1"/>
    <col min="6917" max="6917" width="34" style="73" customWidth="1"/>
    <col min="6918" max="6918" width="76" style="73" bestFit="1" customWidth="1"/>
    <col min="6919" max="6919" width="7" style="73" customWidth="1"/>
    <col min="6920" max="7168" width="9" style="73"/>
    <col min="7169" max="7169" width="2.875" style="73" bestFit="1" customWidth="1"/>
    <col min="7170" max="7170" width="31.75" style="73" customWidth="1"/>
    <col min="7171" max="7171" width="8.25" style="73" customWidth="1"/>
    <col min="7172" max="7172" width="5.5" style="73" bestFit="1" customWidth="1"/>
    <col min="7173" max="7173" width="34" style="73" customWidth="1"/>
    <col min="7174" max="7174" width="76" style="73" bestFit="1" customWidth="1"/>
    <col min="7175" max="7175" width="7" style="73" customWidth="1"/>
    <col min="7176" max="7424" width="9" style="73"/>
    <col min="7425" max="7425" width="2.875" style="73" bestFit="1" customWidth="1"/>
    <col min="7426" max="7426" width="31.75" style="73" customWidth="1"/>
    <col min="7427" max="7427" width="8.25" style="73" customWidth="1"/>
    <col min="7428" max="7428" width="5.5" style="73" bestFit="1" customWidth="1"/>
    <col min="7429" max="7429" width="34" style="73" customWidth="1"/>
    <col min="7430" max="7430" width="76" style="73" bestFit="1" customWidth="1"/>
    <col min="7431" max="7431" width="7" style="73" customWidth="1"/>
    <col min="7432" max="7680" width="9" style="73"/>
    <col min="7681" max="7681" width="2.875" style="73" bestFit="1" customWidth="1"/>
    <col min="7682" max="7682" width="31.75" style="73" customWidth="1"/>
    <col min="7683" max="7683" width="8.25" style="73" customWidth="1"/>
    <col min="7684" max="7684" width="5.5" style="73" bestFit="1" customWidth="1"/>
    <col min="7685" max="7685" width="34" style="73" customWidth="1"/>
    <col min="7686" max="7686" width="76" style="73" bestFit="1" customWidth="1"/>
    <col min="7687" max="7687" width="7" style="73" customWidth="1"/>
    <col min="7688" max="7936" width="9" style="73"/>
    <col min="7937" max="7937" width="2.875" style="73" bestFit="1" customWidth="1"/>
    <col min="7938" max="7938" width="31.75" style="73" customWidth="1"/>
    <col min="7939" max="7939" width="8.25" style="73" customWidth="1"/>
    <col min="7940" max="7940" width="5.5" style="73" bestFit="1" customWidth="1"/>
    <col min="7941" max="7941" width="34" style="73" customWidth="1"/>
    <col min="7942" max="7942" width="76" style="73" bestFit="1" customWidth="1"/>
    <col min="7943" max="7943" width="7" style="73" customWidth="1"/>
    <col min="7944" max="8192" width="9" style="73"/>
    <col min="8193" max="8193" width="2.875" style="73" bestFit="1" customWidth="1"/>
    <col min="8194" max="8194" width="31.75" style="73" customWidth="1"/>
    <col min="8195" max="8195" width="8.25" style="73" customWidth="1"/>
    <col min="8196" max="8196" width="5.5" style="73" bestFit="1" customWidth="1"/>
    <col min="8197" max="8197" width="34" style="73" customWidth="1"/>
    <col min="8198" max="8198" width="76" style="73" bestFit="1" customWidth="1"/>
    <col min="8199" max="8199" width="7" style="73" customWidth="1"/>
    <col min="8200" max="8448" width="9" style="73"/>
    <col min="8449" max="8449" width="2.875" style="73" bestFit="1" customWidth="1"/>
    <col min="8450" max="8450" width="31.75" style="73" customWidth="1"/>
    <col min="8451" max="8451" width="8.25" style="73" customWidth="1"/>
    <col min="8452" max="8452" width="5.5" style="73" bestFit="1" customWidth="1"/>
    <col min="8453" max="8453" width="34" style="73" customWidth="1"/>
    <col min="8454" max="8454" width="76" style="73" bestFit="1" customWidth="1"/>
    <col min="8455" max="8455" width="7" style="73" customWidth="1"/>
    <col min="8456" max="8704" width="9" style="73"/>
    <col min="8705" max="8705" width="2.875" style="73" bestFit="1" customWidth="1"/>
    <col min="8706" max="8706" width="31.75" style="73" customWidth="1"/>
    <col min="8707" max="8707" width="8.25" style="73" customWidth="1"/>
    <col min="8708" max="8708" width="5.5" style="73" bestFit="1" customWidth="1"/>
    <col min="8709" max="8709" width="34" style="73" customWidth="1"/>
    <col min="8710" max="8710" width="76" style="73" bestFit="1" customWidth="1"/>
    <col min="8711" max="8711" width="7" style="73" customWidth="1"/>
    <col min="8712" max="8960" width="9" style="73"/>
    <col min="8961" max="8961" width="2.875" style="73" bestFit="1" customWidth="1"/>
    <col min="8962" max="8962" width="31.75" style="73" customWidth="1"/>
    <col min="8963" max="8963" width="8.25" style="73" customWidth="1"/>
    <col min="8964" max="8964" width="5.5" style="73" bestFit="1" customWidth="1"/>
    <col min="8965" max="8965" width="34" style="73" customWidth="1"/>
    <col min="8966" max="8966" width="76" style="73" bestFit="1" customWidth="1"/>
    <col min="8967" max="8967" width="7" style="73" customWidth="1"/>
    <col min="8968" max="9216" width="9" style="73"/>
    <col min="9217" max="9217" width="2.875" style="73" bestFit="1" customWidth="1"/>
    <col min="9218" max="9218" width="31.75" style="73" customWidth="1"/>
    <col min="9219" max="9219" width="8.25" style="73" customWidth="1"/>
    <col min="9220" max="9220" width="5.5" style="73" bestFit="1" customWidth="1"/>
    <col min="9221" max="9221" width="34" style="73" customWidth="1"/>
    <col min="9222" max="9222" width="76" style="73" bestFit="1" customWidth="1"/>
    <col min="9223" max="9223" width="7" style="73" customWidth="1"/>
    <col min="9224" max="9472" width="9" style="73"/>
    <col min="9473" max="9473" width="2.875" style="73" bestFit="1" customWidth="1"/>
    <col min="9474" max="9474" width="31.75" style="73" customWidth="1"/>
    <col min="9475" max="9475" width="8.25" style="73" customWidth="1"/>
    <col min="9476" max="9476" width="5.5" style="73" bestFit="1" customWidth="1"/>
    <col min="9477" max="9477" width="34" style="73" customWidth="1"/>
    <col min="9478" max="9478" width="76" style="73" bestFit="1" customWidth="1"/>
    <col min="9479" max="9479" width="7" style="73" customWidth="1"/>
    <col min="9480" max="9728" width="9" style="73"/>
    <col min="9729" max="9729" width="2.875" style="73" bestFit="1" customWidth="1"/>
    <col min="9730" max="9730" width="31.75" style="73" customWidth="1"/>
    <col min="9731" max="9731" width="8.25" style="73" customWidth="1"/>
    <col min="9732" max="9732" width="5.5" style="73" bestFit="1" customWidth="1"/>
    <col min="9733" max="9733" width="34" style="73" customWidth="1"/>
    <col min="9734" max="9734" width="76" style="73" bestFit="1" customWidth="1"/>
    <col min="9735" max="9735" width="7" style="73" customWidth="1"/>
    <col min="9736" max="9984" width="9" style="73"/>
    <col min="9985" max="9985" width="2.875" style="73" bestFit="1" customWidth="1"/>
    <col min="9986" max="9986" width="31.75" style="73" customWidth="1"/>
    <col min="9987" max="9987" width="8.25" style="73" customWidth="1"/>
    <col min="9988" max="9988" width="5.5" style="73" bestFit="1" customWidth="1"/>
    <col min="9989" max="9989" width="34" style="73" customWidth="1"/>
    <col min="9990" max="9990" width="76" style="73" bestFit="1" customWidth="1"/>
    <col min="9991" max="9991" width="7" style="73" customWidth="1"/>
    <col min="9992" max="10240" width="9" style="73"/>
    <col min="10241" max="10241" width="2.875" style="73" bestFit="1" customWidth="1"/>
    <col min="10242" max="10242" width="31.75" style="73" customWidth="1"/>
    <col min="10243" max="10243" width="8.25" style="73" customWidth="1"/>
    <col min="10244" max="10244" width="5.5" style="73" bestFit="1" customWidth="1"/>
    <col min="10245" max="10245" width="34" style="73" customWidth="1"/>
    <col min="10246" max="10246" width="76" style="73" bestFit="1" customWidth="1"/>
    <col min="10247" max="10247" width="7" style="73" customWidth="1"/>
    <col min="10248" max="10496" width="9" style="73"/>
    <col min="10497" max="10497" width="2.875" style="73" bestFit="1" customWidth="1"/>
    <col min="10498" max="10498" width="31.75" style="73" customWidth="1"/>
    <col min="10499" max="10499" width="8.25" style="73" customWidth="1"/>
    <col min="10500" max="10500" width="5.5" style="73" bestFit="1" customWidth="1"/>
    <col min="10501" max="10501" width="34" style="73" customWidth="1"/>
    <col min="10502" max="10502" width="76" style="73" bestFit="1" customWidth="1"/>
    <col min="10503" max="10503" width="7" style="73" customWidth="1"/>
    <col min="10504" max="10752" width="9" style="73"/>
    <col min="10753" max="10753" width="2.875" style="73" bestFit="1" customWidth="1"/>
    <col min="10754" max="10754" width="31.75" style="73" customWidth="1"/>
    <col min="10755" max="10755" width="8.25" style="73" customWidth="1"/>
    <col min="10756" max="10756" width="5.5" style="73" bestFit="1" customWidth="1"/>
    <col min="10757" max="10757" width="34" style="73" customWidth="1"/>
    <col min="10758" max="10758" width="76" style="73" bestFit="1" customWidth="1"/>
    <col min="10759" max="10759" width="7" style="73" customWidth="1"/>
    <col min="10760" max="11008" width="9" style="73"/>
    <col min="11009" max="11009" width="2.875" style="73" bestFit="1" customWidth="1"/>
    <col min="11010" max="11010" width="31.75" style="73" customWidth="1"/>
    <col min="11011" max="11011" width="8.25" style="73" customWidth="1"/>
    <col min="11012" max="11012" width="5.5" style="73" bestFit="1" customWidth="1"/>
    <col min="11013" max="11013" width="34" style="73" customWidth="1"/>
    <col min="11014" max="11014" width="76" style="73" bestFit="1" customWidth="1"/>
    <col min="11015" max="11015" width="7" style="73" customWidth="1"/>
    <col min="11016" max="11264" width="9" style="73"/>
    <col min="11265" max="11265" width="2.875" style="73" bestFit="1" customWidth="1"/>
    <col min="11266" max="11266" width="31.75" style="73" customWidth="1"/>
    <col min="11267" max="11267" width="8.25" style="73" customWidth="1"/>
    <col min="11268" max="11268" width="5.5" style="73" bestFit="1" customWidth="1"/>
    <col min="11269" max="11269" width="34" style="73" customWidth="1"/>
    <col min="11270" max="11270" width="76" style="73" bestFit="1" customWidth="1"/>
    <col min="11271" max="11271" width="7" style="73" customWidth="1"/>
    <col min="11272" max="11520" width="9" style="73"/>
    <col min="11521" max="11521" width="2.875" style="73" bestFit="1" customWidth="1"/>
    <col min="11522" max="11522" width="31.75" style="73" customWidth="1"/>
    <col min="11523" max="11523" width="8.25" style="73" customWidth="1"/>
    <col min="11524" max="11524" width="5.5" style="73" bestFit="1" customWidth="1"/>
    <col min="11525" max="11525" width="34" style="73" customWidth="1"/>
    <col min="11526" max="11526" width="76" style="73" bestFit="1" customWidth="1"/>
    <col min="11527" max="11527" width="7" style="73" customWidth="1"/>
    <col min="11528" max="11776" width="9" style="73"/>
    <col min="11777" max="11777" width="2.875" style="73" bestFit="1" customWidth="1"/>
    <col min="11778" max="11778" width="31.75" style="73" customWidth="1"/>
    <col min="11779" max="11779" width="8.25" style="73" customWidth="1"/>
    <col min="11780" max="11780" width="5.5" style="73" bestFit="1" customWidth="1"/>
    <col min="11781" max="11781" width="34" style="73" customWidth="1"/>
    <col min="11782" max="11782" width="76" style="73" bestFit="1" customWidth="1"/>
    <col min="11783" max="11783" width="7" style="73" customWidth="1"/>
    <col min="11784" max="12032" width="9" style="73"/>
    <col min="12033" max="12033" width="2.875" style="73" bestFit="1" customWidth="1"/>
    <col min="12034" max="12034" width="31.75" style="73" customWidth="1"/>
    <col min="12035" max="12035" width="8.25" style="73" customWidth="1"/>
    <col min="12036" max="12036" width="5.5" style="73" bestFit="1" customWidth="1"/>
    <col min="12037" max="12037" width="34" style="73" customWidth="1"/>
    <col min="12038" max="12038" width="76" style="73" bestFit="1" customWidth="1"/>
    <col min="12039" max="12039" width="7" style="73" customWidth="1"/>
    <col min="12040" max="12288" width="9" style="73"/>
    <col min="12289" max="12289" width="2.875" style="73" bestFit="1" customWidth="1"/>
    <col min="12290" max="12290" width="31.75" style="73" customWidth="1"/>
    <col min="12291" max="12291" width="8.25" style="73" customWidth="1"/>
    <col min="12292" max="12292" width="5.5" style="73" bestFit="1" customWidth="1"/>
    <col min="12293" max="12293" width="34" style="73" customWidth="1"/>
    <col min="12294" max="12294" width="76" style="73" bestFit="1" customWidth="1"/>
    <col min="12295" max="12295" width="7" style="73" customWidth="1"/>
    <col min="12296" max="12544" width="9" style="73"/>
    <col min="12545" max="12545" width="2.875" style="73" bestFit="1" customWidth="1"/>
    <col min="12546" max="12546" width="31.75" style="73" customWidth="1"/>
    <col min="12547" max="12547" width="8.25" style="73" customWidth="1"/>
    <col min="12548" max="12548" width="5.5" style="73" bestFit="1" customWidth="1"/>
    <col min="12549" max="12549" width="34" style="73" customWidth="1"/>
    <col min="12550" max="12550" width="76" style="73" bestFit="1" customWidth="1"/>
    <col min="12551" max="12551" width="7" style="73" customWidth="1"/>
    <col min="12552" max="12800" width="9" style="73"/>
    <col min="12801" max="12801" width="2.875" style="73" bestFit="1" customWidth="1"/>
    <col min="12802" max="12802" width="31.75" style="73" customWidth="1"/>
    <col min="12803" max="12803" width="8.25" style="73" customWidth="1"/>
    <col min="12804" max="12804" width="5.5" style="73" bestFit="1" customWidth="1"/>
    <col min="12805" max="12805" width="34" style="73" customWidth="1"/>
    <col min="12806" max="12806" width="76" style="73" bestFit="1" customWidth="1"/>
    <col min="12807" max="12807" width="7" style="73" customWidth="1"/>
    <col min="12808" max="13056" width="9" style="73"/>
    <col min="13057" max="13057" width="2.875" style="73" bestFit="1" customWidth="1"/>
    <col min="13058" max="13058" width="31.75" style="73" customWidth="1"/>
    <col min="13059" max="13059" width="8.25" style="73" customWidth="1"/>
    <col min="13060" max="13060" width="5.5" style="73" bestFit="1" customWidth="1"/>
    <col min="13061" max="13061" width="34" style="73" customWidth="1"/>
    <col min="13062" max="13062" width="76" style="73" bestFit="1" customWidth="1"/>
    <col min="13063" max="13063" width="7" style="73" customWidth="1"/>
    <col min="13064" max="13312" width="9" style="73"/>
    <col min="13313" max="13313" width="2.875" style="73" bestFit="1" customWidth="1"/>
    <col min="13314" max="13314" width="31.75" style="73" customWidth="1"/>
    <col min="13315" max="13315" width="8.25" style="73" customWidth="1"/>
    <col min="13316" max="13316" width="5.5" style="73" bestFit="1" customWidth="1"/>
    <col min="13317" max="13317" width="34" style="73" customWidth="1"/>
    <col min="13318" max="13318" width="76" style="73" bestFit="1" customWidth="1"/>
    <col min="13319" max="13319" width="7" style="73" customWidth="1"/>
    <col min="13320" max="13568" width="9" style="73"/>
    <col min="13569" max="13569" width="2.875" style="73" bestFit="1" customWidth="1"/>
    <col min="13570" max="13570" width="31.75" style="73" customWidth="1"/>
    <col min="13571" max="13571" width="8.25" style="73" customWidth="1"/>
    <col min="13572" max="13572" width="5.5" style="73" bestFit="1" customWidth="1"/>
    <col min="13573" max="13573" width="34" style="73" customWidth="1"/>
    <col min="13574" max="13574" width="76" style="73" bestFit="1" customWidth="1"/>
    <col min="13575" max="13575" width="7" style="73" customWidth="1"/>
    <col min="13576" max="13824" width="9" style="73"/>
    <col min="13825" max="13825" width="2.875" style="73" bestFit="1" customWidth="1"/>
    <col min="13826" max="13826" width="31.75" style="73" customWidth="1"/>
    <col min="13827" max="13827" width="8.25" style="73" customWidth="1"/>
    <col min="13828" max="13828" width="5.5" style="73" bestFit="1" customWidth="1"/>
    <col min="13829" max="13829" width="34" style="73" customWidth="1"/>
    <col min="13830" max="13830" width="76" style="73" bestFit="1" customWidth="1"/>
    <col min="13831" max="13831" width="7" style="73" customWidth="1"/>
    <col min="13832" max="14080" width="9" style="73"/>
    <col min="14081" max="14081" width="2.875" style="73" bestFit="1" customWidth="1"/>
    <col min="14082" max="14082" width="31.75" style="73" customWidth="1"/>
    <col min="14083" max="14083" width="8.25" style="73" customWidth="1"/>
    <col min="14084" max="14084" width="5.5" style="73" bestFit="1" customWidth="1"/>
    <col min="14085" max="14085" width="34" style="73" customWidth="1"/>
    <col min="14086" max="14086" width="76" style="73" bestFit="1" customWidth="1"/>
    <col min="14087" max="14087" width="7" style="73" customWidth="1"/>
    <col min="14088" max="14336" width="9" style="73"/>
    <col min="14337" max="14337" width="2.875" style="73" bestFit="1" customWidth="1"/>
    <col min="14338" max="14338" width="31.75" style="73" customWidth="1"/>
    <col min="14339" max="14339" width="8.25" style="73" customWidth="1"/>
    <col min="14340" max="14340" width="5.5" style="73" bestFit="1" customWidth="1"/>
    <col min="14341" max="14341" width="34" style="73" customWidth="1"/>
    <col min="14342" max="14342" width="76" style="73" bestFit="1" customWidth="1"/>
    <col min="14343" max="14343" width="7" style="73" customWidth="1"/>
    <col min="14344" max="14592" width="9" style="73"/>
    <col min="14593" max="14593" width="2.875" style="73" bestFit="1" customWidth="1"/>
    <col min="14594" max="14594" width="31.75" style="73" customWidth="1"/>
    <col min="14595" max="14595" width="8.25" style="73" customWidth="1"/>
    <col min="14596" max="14596" width="5.5" style="73" bestFit="1" customWidth="1"/>
    <col min="14597" max="14597" width="34" style="73" customWidth="1"/>
    <col min="14598" max="14598" width="76" style="73" bestFit="1" customWidth="1"/>
    <col min="14599" max="14599" width="7" style="73" customWidth="1"/>
    <col min="14600" max="14848" width="9" style="73"/>
    <col min="14849" max="14849" width="2.875" style="73" bestFit="1" customWidth="1"/>
    <col min="14850" max="14850" width="31.75" style="73" customWidth="1"/>
    <col min="14851" max="14851" width="8.25" style="73" customWidth="1"/>
    <col min="14852" max="14852" width="5.5" style="73" bestFit="1" customWidth="1"/>
    <col min="14853" max="14853" width="34" style="73" customWidth="1"/>
    <col min="14854" max="14854" width="76" style="73" bestFit="1" customWidth="1"/>
    <col min="14855" max="14855" width="7" style="73" customWidth="1"/>
    <col min="14856" max="15104" width="9" style="73"/>
    <col min="15105" max="15105" width="2.875" style="73" bestFit="1" customWidth="1"/>
    <col min="15106" max="15106" width="31.75" style="73" customWidth="1"/>
    <col min="15107" max="15107" width="8.25" style="73" customWidth="1"/>
    <col min="15108" max="15108" width="5.5" style="73" bestFit="1" customWidth="1"/>
    <col min="15109" max="15109" width="34" style="73" customWidth="1"/>
    <col min="15110" max="15110" width="76" style="73" bestFit="1" customWidth="1"/>
    <col min="15111" max="15111" width="7" style="73" customWidth="1"/>
    <col min="15112" max="15360" width="9" style="73"/>
    <col min="15361" max="15361" width="2.875" style="73" bestFit="1" customWidth="1"/>
    <col min="15362" max="15362" width="31.75" style="73" customWidth="1"/>
    <col min="15363" max="15363" width="8.25" style="73" customWidth="1"/>
    <col min="15364" max="15364" width="5.5" style="73" bestFit="1" customWidth="1"/>
    <col min="15365" max="15365" width="34" style="73" customWidth="1"/>
    <col min="15366" max="15366" width="76" style="73" bestFit="1" customWidth="1"/>
    <col min="15367" max="15367" width="7" style="73" customWidth="1"/>
    <col min="15368" max="15616" width="9" style="73"/>
    <col min="15617" max="15617" width="2.875" style="73" bestFit="1" customWidth="1"/>
    <col min="15618" max="15618" width="31.75" style="73" customWidth="1"/>
    <col min="15619" max="15619" width="8.25" style="73" customWidth="1"/>
    <col min="15620" max="15620" width="5.5" style="73" bestFit="1" customWidth="1"/>
    <col min="15621" max="15621" width="34" style="73" customWidth="1"/>
    <col min="15622" max="15622" width="76" style="73" bestFit="1" customWidth="1"/>
    <col min="15623" max="15623" width="7" style="73" customWidth="1"/>
    <col min="15624" max="15872" width="9" style="73"/>
    <col min="15873" max="15873" width="2.875" style="73" bestFit="1" customWidth="1"/>
    <col min="15874" max="15874" width="31.75" style="73" customWidth="1"/>
    <col min="15875" max="15875" width="8.25" style="73" customWidth="1"/>
    <col min="15876" max="15876" width="5.5" style="73" bestFit="1" customWidth="1"/>
    <col min="15877" max="15877" width="34" style="73" customWidth="1"/>
    <col min="15878" max="15878" width="76" style="73" bestFit="1" customWidth="1"/>
    <col min="15879" max="15879" width="7" style="73" customWidth="1"/>
    <col min="15880" max="16128" width="9" style="73"/>
    <col min="16129" max="16129" width="2.875" style="73" bestFit="1" customWidth="1"/>
    <col min="16130" max="16130" width="31.75" style="73" customWidth="1"/>
    <col min="16131" max="16131" width="8.25" style="73" customWidth="1"/>
    <col min="16132" max="16132" width="5.5" style="73" bestFit="1" customWidth="1"/>
    <col min="16133" max="16133" width="34" style="73" customWidth="1"/>
    <col min="16134" max="16134" width="76" style="73" bestFit="1" customWidth="1"/>
    <col min="16135" max="16135" width="7" style="73" customWidth="1"/>
    <col min="16136" max="16384" width="9" style="73"/>
  </cols>
  <sheetData>
    <row r="1" spans="1:7" ht="21" x14ac:dyDescent="0.15">
      <c r="B1" s="72" t="s">
        <v>492</v>
      </c>
      <c r="D1" s="73"/>
    </row>
    <row r="2" spans="1:7" x14ac:dyDescent="0.15">
      <c r="A2" s="76"/>
      <c r="B2" s="76" t="s">
        <v>493</v>
      </c>
      <c r="D2" s="77" t="s">
        <v>493</v>
      </c>
      <c r="E2" s="78" t="s">
        <v>494</v>
      </c>
      <c r="F2" s="79" t="s">
        <v>495</v>
      </c>
    </row>
    <row r="3" spans="1:7" ht="15" customHeight="1" x14ac:dyDescent="0.15">
      <c r="A3" s="468" t="s">
        <v>496</v>
      </c>
      <c r="B3" s="37" t="s">
        <v>153</v>
      </c>
      <c r="C3" s="80">
        <f>CODE($D3)*100+VALUE(LEFT($E3,2))</f>
        <v>6501</v>
      </c>
      <c r="D3" s="81" t="s">
        <v>497</v>
      </c>
      <c r="E3" s="82" t="s">
        <v>154</v>
      </c>
      <c r="F3" s="83" t="s">
        <v>155</v>
      </c>
    </row>
    <row r="4" spans="1:7" x14ac:dyDescent="0.15">
      <c r="A4" s="468"/>
      <c r="B4" s="84" t="s">
        <v>498</v>
      </c>
      <c r="C4" s="80">
        <f t="shared" ref="C4:C67" si="0">CODE($D4)*100+VALUE(LEFT($E4,2))</f>
        <v>6502</v>
      </c>
      <c r="D4" s="85" t="s">
        <v>497</v>
      </c>
      <c r="E4" s="86" t="s">
        <v>156</v>
      </c>
      <c r="F4" s="87" t="s">
        <v>157</v>
      </c>
      <c r="G4" s="80"/>
    </row>
    <row r="5" spans="1:7" x14ac:dyDescent="0.15">
      <c r="A5" s="468"/>
      <c r="B5" s="84" t="s">
        <v>499</v>
      </c>
      <c r="C5" s="80">
        <f t="shared" si="0"/>
        <v>6503</v>
      </c>
      <c r="D5" s="85" t="s">
        <v>497</v>
      </c>
      <c r="E5" s="86" t="s">
        <v>158</v>
      </c>
      <c r="F5" s="87" t="s">
        <v>159</v>
      </c>
      <c r="G5" s="80"/>
    </row>
    <row r="6" spans="1:7" x14ac:dyDescent="0.15">
      <c r="A6" s="468"/>
      <c r="B6" s="84" t="s">
        <v>500</v>
      </c>
      <c r="C6" s="80">
        <f t="shared" si="0"/>
        <v>6504</v>
      </c>
      <c r="D6" s="85" t="s">
        <v>497</v>
      </c>
      <c r="E6" s="86" t="s">
        <v>160</v>
      </c>
      <c r="F6" s="87"/>
      <c r="G6" s="80"/>
    </row>
    <row r="7" spans="1:7" x14ac:dyDescent="0.15">
      <c r="A7" s="468"/>
      <c r="B7" s="84" t="s">
        <v>501</v>
      </c>
      <c r="C7" s="80">
        <f t="shared" si="0"/>
        <v>6505</v>
      </c>
      <c r="D7" s="85" t="s">
        <v>497</v>
      </c>
      <c r="E7" s="86" t="s">
        <v>161</v>
      </c>
      <c r="F7" s="87"/>
      <c r="G7" s="80"/>
    </row>
    <row r="8" spans="1:7" x14ac:dyDescent="0.15">
      <c r="A8" s="468"/>
      <c r="B8" s="84" t="s">
        <v>502</v>
      </c>
      <c r="C8" s="80">
        <f t="shared" si="0"/>
        <v>6506</v>
      </c>
      <c r="D8" s="85" t="s">
        <v>497</v>
      </c>
      <c r="E8" s="86" t="s">
        <v>162</v>
      </c>
      <c r="F8" s="87" t="s">
        <v>163</v>
      </c>
      <c r="G8" s="80"/>
    </row>
    <row r="9" spans="1:7" x14ac:dyDescent="0.15">
      <c r="A9" s="468"/>
      <c r="B9" s="84" t="s">
        <v>503</v>
      </c>
      <c r="C9" s="80">
        <f t="shared" si="0"/>
        <v>6599</v>
      </c>
      <c r="D9" s="88" t="s">
        <v>497</v>
      </c>
      <c r="E9" s="89" t="s">
        <v>164</v>
      </c>
      <c r="F9" s="90"/>
      <c r="G9" s="80"/>
    </row>
    <row r="10" spans="1:7" ht="14.25" customHeight="1" x14ac:dyDescent="0.15">
      <c r="A10" s="468"/>
      <c r="B10" s="84" t="s">
        <v>504</v>
      </c>
      <c r="C10" s="80">
        <f t="shared" si="0"/>
        <v>6601</v>
      </c>
      <c r="D10" s="91" t="s">
        <v>505</v>
      </c>
      <c r="E10" s="92" t="s">
        <v>165</v>
      </c>
      <c r="F10" s="93" t="s">
        <v>166</v>
      </c>
      <c r="G10" s="80"/>
    </row>
    <row r="11" spans="1:7" x14ac:dyDescent="0.15">
      <c r="A11" s="468"/>
      <c r="B11" s="84" t="s">
        <v>506</v>
      </c>
      <c r="C11" s="80">
        <f t="shared" si="0"/>
        <v>6602</v>
      </c>
      <c r="D11" s="85" t="s">
        <v>505</v>
      </c>
      <c r="E11" s="86" t="s">
        <v>167</v>
      </c>
      <c r="F11" s="87" t="s">
        <v>168</v>
      </c>
      <c r="G11" s="80"/>
    </row>
    <row r="12" spans="1:7" x14ac:dyDescent="0.15">
      <c r="A12" s="468"/>
      <c r="B12" s="84" t="s">
        <v>507</v>
      </c>
      <c r="C12" s="80">
        <f t="shared" si="0"/>
        <v>6699</v>
      </c>
      <c r="D12" s="94" t="s">
        <v>505</v>
      </c>
      <c r="E12" s="95" t="s">
        <v>164</v>
      </c>
      <c r="F12" s="96"/>
      <c r="G12" s="80"/>
    </row>
    <row r="13" spans="1:7" x14ac:dyDescent="0.15">
      <c r="A13" s="468"/>
      <c r="B13" s="84" t="s">
        <v>508</v>
      </c>
      <c r="C13" s="80">
        <f t="shared" si="0"/>
        <v>6701</v>
      </c>
      <c r="D13" s="81" t="s">
        <v>509</v>
      </c>
      <c r="E13" s="82" t="s">
        <v>169</v>
      </c>
      <c r="F13" s="83" t="s">
        <v>170</v>
      </c>
      <c r="G13" s="80"/>
    </row>
    <row r="14" spans="1:7" x14ac:dyDescent="0.15">
      <c r="A14" s="468"/>
      <c r="B14" s="84" t="s">
        <v>510</v>
      </c>
      <c r="C14" s="80">
        <f t="shared" si="0"/>
        <v>6702</v>
      </c>
      <c r="D14" s="85" t="s">
        <v>509</v>
      </c>
      <c r="E14" s="86" t="s">
        <v>171</v>
      </c>
      <c r="F14" s="87" t="s">
        <v>172</v>
      </c>
      <c r="G14" s="80"/>
    </row>
    <row r="15" spans="1:7" x14ac:dyDescent="0.15">
      <c r="A15" s="468"/>
      <c r="B15" s="84" t="s">
        <v>511</v>
      </c>
      <c r="C15" s="80">
        <f t="shared" si="0"/>
        <v>6799</v>
      </c>
      <c r="D15" s="88" t="s">
        <v>509</v>
      </c>
      <c r="E15" s="89" t="s">
        <v>164</v>
      </c>
      <c r="F15" s="90"/>
      <c r="G15" s="80"/>
    </row>
    <row r="16" spans="1:7" x14ac:dyDescent="0.15">
      <c r="A16" s="468"/>
      <c r="B16" s="84" t="s">
        <v>512</v>
      </c>
      <c r="C16" s="80">
        <f t="shared" si="0"/>
        <v>6801</v>
      </c>
      <c r="D16" s="91" t="s">
        <v>513</v>
      </c>
      <c r="E16" s="92" t="s">
        <v>173</v>
      </c>
      <c r="F16" s="93"/>
      <c r="G16" s="80"/>
    </row>
    <row r="17" spans="1:7" x14ac:dyDescent="0.15">
      <c r="A17" s="468"/>
      <c r="B17" s="84" t="s">
        <v>514</v>
      </c>
      <c r="C17" s="80">
        <f t="shared" si="0"/>
        <v>6802</v>
      </c>
      <c r="D17" s="85" t="s">
        <v>513</v>
      </c>
      <c r="E17" s="86" t="s">
        <v>174</v>
      </c>
      <c r="F17" s="87"/>
      <c r="G17" s="80"/>
    </row>
    <row r="18" spans="1:7" x14ac:dyDescent="0.15">
      <c r="A18" s="468"/>
      <c r="B18" s="84" t="s">
        <v>515</v>
      </c>
      <c r="C18" s="80">
        <f t="shared" si="0"/>
        <v>6803</v>
      </c>
      <c r="D18" s="85" t="s">
        <v>513</v>
      </c>
      <c r="E18" s="86" t="s">
        <v>175</v>
      </c>
      <c r="F18" s="87" t="s">
        <v>176</v>
      </c>
      <c r="G18" s="80"/>
    </row>
    <row r="19" spans="1:7" x14ac:dyDescent="0.15">
      <c r="A19" s="468"/>
      <c r="B19" s="84" t="s">
        <v>516</v>
      </c>
      <c r="C19" s="80">
        <f t="shared" si="0"/>
        <v>6899</v>
      </c>
      <c r="D19" s="94" t="s">
        <v>513</v>
      </c>
      <c r="E19" s="95" t="s">
        <v>164</v>
      </c>
      <c r="F19" s="96"/>
      <c r="G19" s="80"/>
    </row>
    <row r="20" spans="1:7" ht="13.5" customHeight="1" x14ac:dyDescent="0.15">
      <c r="A20" s="468"/>
      <c r="B20" s="84" t="s">
        <v>517</v>
      </c>
      <c r="C20" s="80">
        <f t="shared" si="0"/>
        <v>6901</v>
      </c>
      <c r="D20" s="81" t="s">
        <v>518</v>
      </c>
      <c r="E20" s="82" t="s">
        <v>177</v>
      </c>
      <c r="F20" s="83" t="s">
        <v>178</v>
      </c>
      <c r="G20" s="80"/>
    </row>
    <row r="21" spans="1:7" x14ac:dyDescent="0.15">
      <c r="A21" s="468"/>
      <c r="B21" s="84" t="s">
        <v>519</v>
      </c>
      <c r="C21" s="80">
        <f t="shared" si="0"/>
        <v>6902</v>
      </c>
      <c r="D21" s="85" t="s">
        <v>518</v>
      </c>
      <c r="E21" s="86" t="s">
        <v>179</v>
      </c>
      <c r="F21" s="87" t="s">
        <v>180</v>
      </c>
      <c r="G21" s="80"/>
    </row>
    <row r="22" spans="1:7" x14ac:dyDescent="0.15">
      <c r="A22" s="468"/>
      <c r="B22" s="84" t="s">
        <v>520</v>
      </c>
      <c r="C22" s="80">
        <f t="shared" si="0"/>
        <v>6903</v>
      </c>
      <c r="D22" s="85" t="s">
        <v>518</v>
      </c>
      <c r="E22" s="86" t="s">
        <v>181</v>
      </c>
      <c r="F22" s="97" t="s">
        <v>182</v>
      </c>
      <c r="G22" s="80"/>
    </row>
    <row r="23" spans="1:7" ht="14.25" customHeight="1" x14ac:dyDescent="0.15">
      <c r="A23" s="468"/>
      <c r="B23" s="84" t="s">
        <v>521</v>
      </c>
      <c r="C23" s="80">
        <f t="shared" si="0"/>
        <v>6904</v>
      </c>
      <c r="D23" s="85" t="s">
        <v>518</v>
      </c>
      <c r="E23" s="86" t="s">
        <v>183</v>
      </c>
      <c r="F23" s="87" t="s">
        <v>184</v>
      </c>
      <c r="G23" s="80"/>
    </row>
    <row r="24" spans="1:7" x14ac:dyDescent="0.15">
      <c r="A24" s="468"/>
      <c r="B24" s="84" t="s">
        <v>522</v>
      </c>
      <c r="C24" s="80">
        <f t="shared" si="0"/>
        <v>6999</v>
      </c>
      <c r="D24" s="88" t="s">
        <v>518</v>
      </c>
      <c r="E24" s="89" t="s">
        <v>164</v>
      </c>
      <c r="F24" s="90"/>
      <c r="G24" s="80"/>
    </row>
    <row r="25" spans="1:7" ht="13.5" customHeight="1" x14ac:dyDescent="0.15">
      <c r="A25" s="468"/>
      <c r="B25" s="84" t="s">
        <v>523</v>
      </c>
      <c r="C25" s="80">
        <f t="shared" si="0"/>
        <v>7001</v>
      </c>
      <c r="D25" s="91" t="s">
        <v>524</v>
      </c>
      <c r="E25" s="92" t="s">
        <v>185</v>
      </c>
      <c r="F25" s="93" t="s">
        <v>525</v>
      </c>
      <c r="G25" s="80"/>
    </row>
    <row r="26" spans="1:7" x14ac:dyDescent="0.15">
      <c r="A26" s="468"/>
      <c r="B26" s="84" t="s">
        <v>526</v>
      </c>
      <c r="C26" s="80">
        <f t="shared" si="0"/>
        <v>7002</v>
      </c>
      <c r="D26" s="85" t="s">
        <v>524</v>
      </c>
      <c r="E26" s="86" t="s">
        <v>187</v>
      </c>
      <c r="F26" s="87" t="s">
        <v>186</v>
      </c>
      <c r="G26" s="80"/>
    </row>
    <row r="27" spans="1:7" x14ac:dyDescent="0.15">
      <c r="A27" s="468"/>
      <c r="B27" s="84" t="s">
        <v>527</v>
      </c>
      <c r="C27" s="80">
        <f t="shared" si="0"/>
        <v>7099</v>
      </c>
      <c r="D27" s="94" t="s">
        <v>524</v>
      </c>
      <c r="E27" s="95" t="s">
        <v>164</v>
      </c>
      <c r="F27" s="96"/>
      <c r="G27" s="80"/>
    </row>
    <row r="28" spans="1:7" ht="13.5" customHeight="1" x14ac:dyDescent="0.15">
      <c r="A28" s="468"/>
      <c r="B28" s="84" t="s">
        <v>528</v>
      </c>
      <c r="C28" s="80">
        <f t="shared" si="0"/>
        <v>7101</v>
      </c>
      <c r="D28" s="81" t="s">
        <v>529</v>
      </c>
      <c r="E28" s="82" t="s">
        <v>188</v>
      </c>
      <c r="F28" s="83" t="s">
        <v>189</v>
      </c>
      <c r="G28" s="80"/>
    </row>
    <row r="29" spans="1:7" ht="14.25" customHeight="1" x14ac:dyDescent="0.15">
      <c r="A29" s="469" t="s">
        <v>530</v>
      </c>
      <c r="B29" s="98" t="s">
        <v>531</v>
      </c>
      <c r="C29" s="80">
        <f t="shared" si="0"/>
        <v>7102</v>
      </c>
      <c r="D29" s="85" t="s">
        <v>529</v>
      </c>
      <c r="E29" s="86" t="s">
        <v>190</v>
      </c>
      <c r="F29" s="87" t="s">
        <v>191</v>
      </c>
      <c r="G29" s="80"/>
    </row>
    <row r="30" spans="1:7" x14ac:dyDescent="0.15">
      <c r="A30" s="469"/>
      <c r="B30" s="98" t="s">
        <v>532</v>
      </c>
      <c r="C30" s="80">
        <f t="shared" si="0"/>
        <v>7103</v>
      </c>
      <c r="D30" s="85" t="s">
        <v>529</v>
      </c>
      <c r="E30" s="86" t="s">
        <v>192</v>
      </c>
      <c r="F30" s="87" t="s">
        <v>193</v>
      </c>
      <c r="G30" s="80"/>
    </row>
    <row r="31" spans="1:7" x14ac:dyDescent="0.15">
      <c r="A31" s="469"/>
      <c r="B31" s="98" t="s">
        <v>533</v>
      </c>
      <c r="C31" s="80">
        <f t="shared" si="0"/>
        <v>7104</v>
      </c>
      <c r="D31" s="85" t="s">
        <v>529</v>
      </c>
      <c r="E31" s="86" t="s">
        <v>194</v>
      </c>
      <c r="F31" s="87" t="s">
        <v>195</v>
      </c>
      <c r="G31" s="80"/>
    </row>
    <row r="32" spans="1:7" x14ac:dyDescent="0.15">
      <c r="A32" s="469"/>
      <c r="B32" s="98" t="s">
        <v>534</v>
      </c>
      <c r="C32" s="80">
        <f t="shared" si="0"/>
        <v>7105</v>
      </c>
      <c r="D32" s="85" t="s">
        <v>529</v>
      </c>
      <c r="E32" s="99" t="s">
        <v>196</v>
      </c>
      <c r="F32" s="87"/>
      <c r="G32" s="80"/>
    </row>
    <row r="33" spans="1:7" x14ac:dyDescent="0.15">
      <c r="A33" s="469"/>
      <c r="B33" s="98" t="s">
        <v>535</v>
      </c>
      <c r="C33" s="80">
        <f t="shared" si="0"/>
        <v>7106</v>
      </c>
      <c r="D33" s="85" t="s">
        <v>529</v>
      </c>
      <c r="E33" s="86" t="s">
        <v>197</v>
      </c>
      <c r="F33" s="87" t="s">
        <v>198</v>
      </c>
      <c r="G33" s="80"/>
    </row>
    <row r="34" spans="1:7" x14ac:dyDescent="0.15">
      <c r="A34" s="469"/>
      <c r="B34" s="98" t="s">
        <v>536</v>
      </c>
      <c r="C34" s="80">
        <f t="shared" si="0"/>
        <v>7199</v>
      </c>
      <c r="D34" s="88" t="s">
        <v>529</v>
      </c>
      <c r="E34" s="89" t="s">
        <v>164</v>
      </c>
      <c r="F34" s="90"/>
      <c r="G34" s="80"/>
    </row>
    <row r="35" spans="1:7" ht="14.25" customHeight="1" x14ac:dyDescent="0.15">
      <c r="A35" s="469"/>
      <c r="B35" s="98" t="s">
        <v>537</v>
      </c>
      <c r="C35" s="80">
        <f t="shared" si="0"/>
        <v>7201</v>
      </c>
      <c r="D35" s="91" t="s">
        <v>538</v>
      </c>
      <c r="E35" s="92" t="s">
        <v>199</v>
      </c>
      <c r="F35" s="93" t="s">
        <v>200</v>
      </c>
      <c r="G35" s="80"/>
    </row>
    <row r="36" spans="1:7" x14ac:dyDescent="0.15">
      <c r="A36" s="469"/>
      <c r="B36" s="98" t="s">
        <v>539</v>
      </c>
      <c r="C36" s="80">
        <f t="shared" si="0"/>
        <v>7202</v>
      </c>
      <c r="D36" s="85" t="s">
        <v>538</v>
      </c>
      <c r="E36" s="86" t="s">
        <v>201</v>
      </c>
      <c r="F36" s="87" t="s">
        <v>202</v>
      </c>
      <c r="G36" s="80"/>
    </row>
    <row r="37" spans="1:7" x14ac:dyDescent="0.15">
      <c r="A37" s="469"/>
      <c r="B37" s="98" t="s">
        <v>540</v>
      </c>
      <c r="C37" s="80">
        <f t="shared" si="0"/>
        <v>7203</v>
      </c>
      <c r="D37" s="85" t="s">
        <v>538</v>
      </c>
      <c r="E37" s="86" t="s">
        <v>203</v>
      </c>
      <c r="F37" s="87" t="s">
        <v>204</v>
      </c>
      <c r="G37" s="80"/>
    </row>
    <row r="38" spans="1:7" x14ac:dyDescent="0.15">
      <c r="A38" s="469"/>
      <c r="B38" s="98" t="s">
        <v>541</v>
      </c>
      <c r="C38" s="80">
        <f t="shared" si="0"/>
        <v>7204</v>
      </c>
      <c r="D38" s="85" t="s">
        <v>538</v>
      </c>
      <c r="E38" s="86" t="s">
        <v>205</v>
      </c>
      <c r="F38" s="87" t="s">
        <v>206</v>
      </c>
      <c r="G38" s="80"/>
    </row>
    <row r="39" spans="1:7" x14ac:dyDescent="0.15">
      <c r="A39" s="469"/>
      <c r="B39" s="98" t="s">
        <v>542</v>
      </c>
      <c r="C39" s="80">
        <f t="shared" si="0"/>
        <v>7205</v>
      </c>
      <c r="D39" s="85" t="s">
        <v>538</v>
      </c>
      <c r="E39" s="86" t="s">
        <v>207</v>
      </c>
      <c r="F39" s="87" t="s">
        <v>208</v>
      </c>
      <c r="G39" s="80"/>
    </row>
    <row r="40" spans="1:7" ht="14.25" customHeight="1" x14ac:dyDescent="0.15">
      <c r="A40" s="469"/>
      <c r="B40" s="98" t="s">
        <v>543</v>
      </c>
      <c r="C40" s="80">
        <f t="shared" si="0"/>
        <v>7299</v>
      </c>
      <c r="D40" s="94" t="s">
        <v>538</v>
      </c>
      <c r="E40" s="95" t="s">
        <v>164</v>
      </c>
      <c r="F40" s="96"/>
      <c r="G40" s="80"/>
    </row>
    <row r="41" spans="1:7" ht="13.5" customHeight="1" x14ac:dyDescent="0.15">
      <c r="A41" s="469"/>
      <c r="B41" s="98" t="s">
        <v>544</v>
      </c>
      <c r="C41" s="80">
        <f t="shared" si="0"/>
        <v>7301</v>
      </c>
      <c r="D41" s="81" t="s">
        <v>545</v>
      </c>
      <c r="E41" s="82" t="s">
        <v>209</v>
      </c>
      <c r="F41" s="83" t="s">
        <v>210</v>
      </c>
      <c r="G41" s="80"/>
    </row>
    <row r="42" spans="1:7" x14ac:dyDescent="0.15">
      <c r="A42" s="469"/>
      <c r="B42" s="98" t="s">
        <v>546</v>
      </c>
      <c r="C42" s="80">
        <f t="shared" si="0"/>
        <v>7302</v>
      </c>
      <c r="D42" s="85" t="s">
        <v>545</v>
      </c>
      <c r="E42" s="86" t="s">
        <v>211</v>
      </c>
      <c r="F42" s="87" t="s">
        <v>212</v>
      </c>
      <c r="G42" s="80"/>
    </row>
    <row r="43" spans="1:7" ht="14.25" customHeight="1" x14ac:dyDescent="0.15">
      <c r="A43" s="469"/>
      <c r="B43" s="98" t="s">
        <v>547</v>
      </c>
      <c r="C43" s="80">
        <f t="shared" si="0"/>
        <v>7399</v>
      </c>
      <c r="D43" s="88" t="s">
        <v>545</v>
      </c>
      <c r="E43" s="89" t="s">
        <v>213</v>
      </c>
      <c r="F43" s="90"/>
      <c r="G43" s="80"/>
    </row>
    <row r="44" spans="1:7" ht="13.5" customHeight="1" x14ac:dyDescent="0.15">
      <c r="A44" s="469"/>
      <c r="B44" s="98" t="s">
        <v>548</v>
      </c>
      <c r="C44" s="80">
        <f t="shared" si="0"/>
        <v>7401</v>
      </c>
      <c r="D44" s="91" t="s">
        <v>549</v>
      </c>
      <c r="E44" s="92" t="s">
        <v>214</v>
      </c>
      <c r="F44" s="93" t="s">
        <v>215</v>
      </c>
      <c r="G44" s="80"/>
    </row>
    <row r="45" spans="1:7" x14ac:dyDescent="0.15">
      <c r="A45" s="469"/>
      <c r="B45" s="98" t="s">
        <v>550</v>
      </c>
      <c r="C45" s="80">
        <f t="shared" si="0"/>
        <v>7402</v>
      </c>
      <c r="D45" s="85" t="s">
        <v>549</v>
      </c>
      <c r="E45" s="86" t="s">
        <v>216</v>
      </c>
      <c r="F45" s="87" t="s">
        <v>217</v>
      </c>
      <c r="G45" s="80"/>
    </row>
    <row r="46" spans="1:7" ht="14.25" customHeight="1" x14ac:dyDescent="0.15">
      <c r="A46" s="469"/>
      <c r="B46" s="98" t="s">
        <v>551</v>
      </c>
      <c r="C46" s="80">
        <f t="shared" si="0"/>
        <v>7499</v>
      </c>
      <c r="D46" s="94" t="s">
        <v>549</v>
      </c>
      <c r="E46" s="95" t="s">
        <v>164</v>
      </c>
      <c r="F46" s="96"/>
      <c r="G46" s="80"/>
    </row>
    <row r="47" spans="1:7" ht="13.5" customHeight="1" x14ac:dyDescent="0.15">
      <c r="A47" s="469"/>
      <c r="B47" s="98" t="s">
        <v>552</v>
      </c>
      <c r="C47" s="80">
        <f t="shared" si="0"/>
        <v>7501</v>
      </c>
      <c r="D47" s="81" t="s">
        <v>553</v>
      </c>
      <c r="E47" s="82" t="s">
        <v>218</v>
      </c>
      <c r="F47" s="83" t="s">
        <v>219</v>
      </c>
      <c r="G47" s="80"/>
    </row>
    <row r="48" spans="1:7" x14ac:dyDescent="0.15">
      <c r="A48" s="469"/>
      <c r="B48" s="98" t="s">
        <v>554</v>
      </c>
      <c r="C48" s="80">
        <f t="shared" si="0"/>
        <v>7502</v>
      </c>
      <c r="D48" s="85" t="s">
        <v>553</v>
      </c>
      <c r="E48" s="86" t="s">
        <v>220</v>
      </c>
      <c r="F48" s="87" t="s">
        <v>221</v>
      </c>
      <c r="G48" s="80"/>
    </row>
    <row r="49" spans="1:7" ht="14.25" customHeight="1" x14ac:dyDescent="0.15">
      <c r="A49" s="469"/>
      <c r="B49" s="98" t="s">
        <v>555</v>
      </c>
      <c r="C49" s="80">
        <f t="shared" si="0"/>
        <v>7503</v>
      </c>
      <c r="D49" s="85" t="s">
        <v>553</v>
      </c>
      <c r="E49" s="86" t="s">
        <v>222</v>
      </c>
      <c r="F49" s="87" t="s">
        <v>223</v>
      </c>
      <c r="G49" s="80"/>
    </row>
    <row r="50" spans="1:7" x14ac:dyDescent="0.15">
      <c r="A50" s="469"/>
      <c r="B50" s="98" t="s">
        <v>556</v>
      </c>
      <c r="C50" s="80">
        <f t="shared" si="0"/>
        <v>7504</v>
      </c>
      <c r="D50" s="85" t="s">
        <v>553</v>
      </c>
      <c r="E50" s="86" t="s">
        <v>224</v>
      </c>
      <c r="F50" s="87" t="s">
        <v>557</v>
      </c>
      <c r="G50" s="80"/>
    </row>
    <row r="51" spans="1:7" ht="14.25" customHeight="1" x14ac:dyDescent="0.15">
      <c r="A51" s="469"/>
      <c r="B51" s="98" t="s">
        <v>558</v>
      </c>
      <c r="C51" s="80">
        <f t="shared" si="0"/>
        <v>7505</v>
      </c>
      <c r="D51" s="85" t="s">
        <v>553</v>
      </c>
      <c r="E51" s="86" t="s">
        <v>225</v>
      </c>
      <c r="F51" s="87" t="s">
        <v>226</v>
      </c>
      <c r="G51" s="80"/>
    </row>
    <row r="52" spans="1:7" x14ac:dyDescent="0.15">
      <c r="A52" s="469"/>
      <c r="B52" s="98" t="s">
        <v>559</v>
      </c>
      <c r="C52" s="80">
        <f t="shared" si="0"/>
        <v>7506</v>
      </c>
      <c r="D52" s="85" t="s">
        <v>553</v>
      </c>
      <c r="E52" s="86" t="s">
        <v>227</v>
      </c>
      <c r="F52" s="87" t="s">
        <v>228</v>
      </c>
      <c r="G52" s="80"/>
    </row>
    <row r="53" spans="1:7" x14ac:dyDescent="0.15">
      <c r="A53" s="469"/>
      <c r="B53" s="98" t="s">
        <v>560</v>
      </c>
      <c r="C53" s="80">
        <f t="shared" si="0"/>
        <v>7507</v>
      </c>
      <c r="D53" s="85" t="s">
        <v>553</v>
      </c>
      <c r="E53" s="86" t="s">
        <v>229</v>
      </c>
      <c r="F53" s="87" t="s">
        <v>230</v>
      </c>
      <c r="G53" s="80"/>
    </row>
    <row r="54" spans="1:7" x14ac:dyDescent="0.15">
      <c r="A54" s="469"/>
      <c r="B54" s="98" t="s">
        <v>561</v>
      </c>
      <c r="C54" s="80">
        <f t="shared" si="0"/>
        <v>7599</v>
      </c>
      <c r="D54" s="88" t="s">
        <v>553</v>
      </c>
      <c r="E54" s="89" t="s">
        <v>164</v>
      </c>
      <c r="F54" s="90"/>
      <c r="G54" s="80"/>
    </row>
    <row r="55" spans="1:7" ht="13.5" customHeight="1" x14ac:dyDescent="0.15">
      <c r="A55" s="469"/>
      <c r="B55" s="98" t="s">
        <v>562</v>
      </c>
      <c r="C55" s="80">
        <f t="shared" si="0"/>
        <v>7601</v>
      </c>
      <c r="D55" s="91" t="s">
        <v>563</v>
      </c>
      <c r="E55" s="92" t="s">
        <v>231</v>
      </c>
      <c r="F55" s="93" t="s">
        <v>232</v>
      </c>
      <c r="G55" s="80"/>
    </row>
    <row r="56" spans="1:7" x14ac:dyDescent="0.15">
      <c r="A56" s="469"/>
      <c r="B56" s="98" t="s">
        <v>564</v>
      </c>
      <c r="C56" s="80">
        <f t="shared" si="0"/>
        <v>7602</v>
      </c>
      <c r="D56" s="85" t="s">
        <v>563</v>
      </c>
      <c r="E56" s="86" t="s">
        <v>233</v>
      </c>
      <c r="F56" s="87" t="s">
        <v>234</v>
      </c>
      <c r="G56" s="80"/>
    </row>
    <row r="57" spans="1:7" x14ac:dyDescent="0.15">
      <c r="A57" s="469"/>
      <c r="B57" s="98" t="s">
        <v>565</v>
      </c>
      <c r="C57" s="80">
        <f t="shared" si="0"/>
        <v>7603</v>
      </c>
      <c r="D57" s="85" t="s">
        <v>563</v>
      </c>
      <c r="E57" s="86" t="s">
        <v>235</v>
      </c>
      <c r="F57" s="87" t="s">
        <v>236</v>
      </c>
      <c r="G57" s="80"/>
    </row>
    <row r="58" spans="1:7" x14ac:dyDescent="0.15">
      <c r="A58" s="469"/>
      <c r="B58" s="98" t="s">
        <v>566</v>
      </c>
      <c r="C58" s="80">
        <f t="shared" si="0"/>
        <v>7604</v>
      </c>
      <c r="D58" s="85" t="s">
        <v>563</v>
      </c>
      <c r="E58" s="86" t="s">
        <v>237</v>
      </c>
      <c r="F58" s="87"/>
      <c r="G58" s="80"/>
    </row>
    <row r="59" spans="1:7" x14ac:dyDescent="0.15">
      <c r="A59" s="469"/>
      <c r="B59" s="98" t="s">
        <v>567</v>
      </c>
      <c r="C59" s="80">
        <f t="shared" si="0"/>
        <v>7699</v>
      </c>
      <c r="D59" s="94" t="s">
        <v>563</v>
      </c>
      <c r="E59" s="95" t="s">
        <v>164</v>
      </c>
      <c r="F59" s="96"/>
      <c r="G59" s="80"/>
    </row>
    <row r="60" spans="1:7" x14ac:dyDescent="0.15">
      <c r="A60" s="469"/>
      <c r="B60" s="98" t="s">
        <v>568</v>
      </c>
      <c r="C60" s="80">
        <f t="shared" si="0"/>
        <v>7701</v>
      </c>
      <c r="D60" s="81" t="s">
        <v>569</v>
      </c>
      <c r="E60" s="82" t="s">
        <v>238</v>
      </c>
      <c r="F60" s="83" t="s">
        <v>239</v>
      </c>
      <c r="G60" s="80"/>
    </row>
    <row r="61" spans="1:7" x14ac:dyDescent="0.15">
      <c r="A61" s="469"/>
      <c r="B61" s="98" t="s">
        <v>570</v>
      </c>
      <c r="C61" s="80">
        <f t="shared" si="0"/>
        <v>7702</v>
      </c>
      <c r="D61" s="85" t="s">
        <v>569</v>
      </c>
      <c r="E61" s="86" t="s">
        <v>240</v>
      </c>
      <c r="F61" s="87" t="s">
        <v>241</v>
      </c>
      <c r="G61" s="80"/>
    </row>
    <row r="62" spans="1:7" x14ac:dyDescent="0.15">
      <c r="A62" s="469"/>
      <c r="B62" s="98" t="s">
        <v>571</v>
      </c>
      <c r="C62" s="80">
        <f t="shared" si="0"/>
        <v>7703</v>
      </c>
      <c r="D62" s="85" t="s">
        <v>569</v>
      </c>
      <c r="E62" s="86" t="s">
        <v>242</v>
      </c>
      <c r="F62" s="87" t="s">
        <v>243</v>
      </c>
      <c r="G62" s="80"/>
    </row>
    <row r="63" spans="1:7" x14ac:dyDescent="0.15">
      <c r="C63" s="80">
        <f t="shared" si="0"/>
        <v>7799</v>
      </c>
      <c r="D63" s="88" t="s">
        <v>569</v>
      </c>
      <c r="E63" s="89" t="s">
        <v>164</v>
      </c>
      <c r="F63" s="90"/>
      <c r="G63" s="80"/>
    </row>
    <row r="64" spans="1:7" ht="13.5" customHeight="1" x14ac:dyDescent="0.15">
      <c r="C64" s="80">
        <f t="shared" si="0"/>
        <v>7801</v>
      </c>
      <c r="D64" s="91" t="s">
        <v>572</v>
      </c>
      <c r="E64" s="92" t="s">
        <v>244</v>
      </c>
      <c r="F64" s="93"/>
      <c r="G64" s="80"/>
    </row>
    <row r="65" spans="3:7" x14ac:dyDescent="0.15">
      <c r="C65" s="80">
        <f t="shared" si="0"/>
        <v>7802</v>
      </c>
      <c r="D65" s="85" t="s">
        <v>572</v>
      </c>
      <c r="E65" s="86" t="s">
        <v>245</v>
      </c>
      <c r="F65" s="87"/>
      <c r="G65" s="80"/>
    </row>
    <row r="66" spans="3:7" x14ac:dyDescent="0.15">
      <c r="C66" s="80">
        <f t="shared" si="0"/>
        <v>7803</v>
      </c>
      <c r="D66" s="85" t="s">
        <v>572</v>
      </c>
      <c r="E66" s="86" t="s">
        <v>246</v>
      </c>
      <c r="F66" s="87"/>
      <c r="G66" s="80"/>
    </row>
    <row r="67" spans="3:7" x14ac:dyDescent="0.15">
      <c r="C67" s="80">
        <f t="shared" si="0"/>
        <v>7804</v>
      </c>
      <c r="D67" s="85" t="s">
        <v>572</v>
      </c>
      <c r="E67" s="86" t="s">
        <v>247</v>
      </c>
      <c r="F67" s="87"/>
      <c r="G67" s="80"/>
    </row>
    <row r="68" spans="3:7" x14ac:dyDescent="0.15">
      <c r="C68" s="80">
        <f t="shared" ref="C68:C131" si="1">CODE($D68)*100+VALUE(LEFT($E68,2))</f>
        <v>7805</v>
      </c>
      <c r="D68" s="85" t="s">
        <v>572</v>
      </c>
      <c r="E68" s="86" t="s">
        <v>248</v>
      </c>
      <c r="F68" s="87"/>
      <c r="G68" s="80"/>
    </row>
    <row r="69" spans="3:7" x14ac:dyDescent="0.15">
      <c r="C69" s="80">
        <f t="shared" si="1"/>
        <v>7806</v>
      </c>
      <c r="D69" s="85" t="s">
        <v>572</v>
      </c>
      <c r="E69" s="86" t="s">
        <v>249</v>
      </c>
      <c r="F69" s="87"/>
      <c r="G69" s="80"/>
    </row>
    <row r="70" spans="3:7" ht="14.25" customHeight="1" x14ac:dyDescent="0.15">
      <c r="C70" s="80">
        <f t="shared" si="1"/>
        <v>7807</v>
      </c>
      <c r="D70" s="85" t="s">
        <v>572</v>
      </c>
      <c r="E70" s="86" t="s">
        <v>250</v>
      </c>
      <c r="F70" s="87"/>
      <c r="G70" s="80"/>
    </row>
    <row r="71" spans="3:7" x14ac:dyDescent="0.15">
      <c r="C71" s="80">
        <f t="shared" si="1"/>
        <v>7899</v>
      </c>
      <c r="D71" s="94" t="s">
        <v>572</v>
      </c>
      <c r="E71" s="95" t="s">
        <v>164</v>
      </c>
      <c r="F71" s="96"/>
      <c r="G71" s="80"/>
    </row>
    <row r="72" spans="3:7" ht="13.5" customHeight="1" x14ac:dyDescent="0.15">
      <c r="C72" s="80">
        <f t="shared" si="1"/>
        <v>7901</v>
      </c>
      <c r="D72" s="81" t="s">
        <v>573</v>
      </c>
      <c r="E72" s="82" t="s">
        <v>251</v>
      </c>
      <c r="F72" s="83"/>
      <c r="G72" s="80"/>
    </row>
    <row r="73" spans="3:7" x14ac:dyDescent="0.15">
      <c r="C73" s="80">
        <f t="shared" si="1"/>
        <v>7902</v>
      </c>
      <c r="D73" s="85" t="s">
        <v>573</v>
      </c>
      <c r="E73" s="86" t="s">
        <v>252</v>
      </c>
      <c r="F73" s="87"/>
      <c r="G73" s="80"/>
    </row>
    <row r="74" spans="3:7" x14ac:dyDescent="0.15">
      <c r="C74" s="80">
        <f t="shared" si="1"/>
        <v>7903</v>
      </c>
      <c r="D74" s="85" t="s">
        <v>573</v>
      </c>
      <c r="E74" s="86" t="s">
        <v>253</v>
      </c>
      <c r="F74" s="87" t="s">
        <v>254</v>
      </c>
      <c r="G74" s="80"/>
    </row>
    <row r="75" spans="3:7" x14ac:dyDescent="0.15">
      <c r="C75" s="80">
        <f t="shared" si="1"/>
        <v>7904</v>
      </c>
      <c r="D75" s="85" t="s">
        <v>573</v>
      </c>
      <c r="E75" s="86" t="s">
        <v>255</v>
      </c>
      <c r="F75" s="97"/>
      <c r="G75" s="80"/>
    </row>
    <row r="76" spans="3:7" ht="14.25" customHeight="1" x14ac:dyDescent="0.15">
      <c r="C76" s="80">
        <f t="shared" si="1"/>
        <v>7999</v>
      </c>
      <c r="D76" s="88" t="s">
        <v>573</v>
      </c>
      <c r="E76" s="89" t="s">
        <v>164</v>
      </c>
      <c r="F76" s="90"/>
      <c r="G76" s="80"/>
    </row>
    <row r="77" spans="3:7" ht="13.5" customHeight="1" x14ac:dyDescent="0.15">
      <c r="C77" s="80">
        <f t="shared" si="1"/>
        <v>8001</v>
      </c>
      <c r="D77" s="91" t="s">
        <v>574</v>
      </c>
      <c r="E77" s="92" t="s">
        <v>256</v>
      </c>
      <c r="F77" s="93"/>
      <c r="G77" s="80"/>
    </row>
    <row r="78" spans="3:7" x14ac:dyDescent="0.15">
      <c r="C78" s="80">
        <f t="shared" si="1"/>
        <v>8002</v>
      </c>
      <c r="D78" s="85" t="s">
        <v>574</v>
      </c>
      <c r="E78" s="86" t="s">
        <v>257</v>
      </c>
      <c r="F78" s="87"/>
      <c r="G78" s="80"/>
    </row>
    <row r="79" spans="3:7" x14ac:dyDescent="0.15">
      <c r="C79" s="80">
        <f t="shared" si="1"/>
        <v>8003</v>
      </c>
      <c r="D79" s="85" t="s">
        <v>574</v>
      </c>
      <c r="E79" s="86" t="s">
        <v>258</v>
      </c>
      <c r="F79" s="87" t="s">
        <v>259</v>
      </c>
      <c r="G79" s="80"/>
    </row>
    <row r="80" spans="3:7" x14ac:dyDescent="0.15">
      <c r="C80" s="80">
        <f t="shared" si="1"/>
        <v>8004</v>
      </c>
      <c r="D80" s="85" t="s">
        <v>574</v>
      </c>
      <c r="E80" s="86" t="s">
        <v>260</v>
      </c>
      <c r="F80" s="87" t="s">
        <v>261</v>
      </c>
      <c r="G80" s="80"/>
    </row>
    <row r="81" spans="3:7" x14ac:dyDescent="0.15">
      <c r="C81" s="80">
        <f t="shared" si="1"/>
        <v>8005</v>
      </c>
      <c r="D81" s="85" t="s">
        <v>574</v>
      </c>
      <c r="E81" s="86" t="s">
        <v>262</v>
      </c>
      <c r="F81" s="97" t="s">
        <v>263</v>
      </c>
      <c r="G81" s="80"/>
    </row>
    <row r="82" spans="3:7" x14ac:dyDescent="0.15">
      <c r="C82" s="80">
        <f t="shared" si="1"/>
        <v>8006</v>
      </c>
      <c r="D82" s="85" t="s">
        <v>574</v>
      </c>
      <c r="E82" s="86" t="s">
        <v>264</v>
      </c>
      <c r="F82" s="87" t="s">
        <v>265</v>
      </c>
      <c r="G82" s="80"/>
    </row>
    <row r="83" spans="3:7" x14ac:dyDescent="0.15">
      <c r="C83" s="80">
        <f t="shared" si="1"/>
        <v>8007</v>
      </c>
      <c r="D83" s="85" t="s">
        <v>574</v>
      </c>
      <c r="E83" s="86" t="s">
        <v>266</v>
      </c>
      <c r="F83" s="87" t="s">
        <v>267</v>
      </c>
      <c r="G83" s="80"/>
    </row>
    <row r="84" spans="3:7" ht="14.25" customHeight="1" x14ac:dyDescent="0.15">
      <c r="C84" s="80">
        <f t="shared" si="1"/>
        <v>8099</v>
      </c>
      <c r="D84" s="94" t="s">
        <v>574</v>
      </c>
      <c r="E84" s="95" t="s">
        <v>164</v>
      </c>
      <c r="F84" s="96"/>
      <c r="G84" s="80"/>
    </row>
    <row r="85" spans="3:7" x14ac:dyDescent="0.15">
      <c r="C85" s="80">
        <f t="shared" si="1"/>
        <v>8101</v>
      </c>
      <c r="D85" s="81" t="s">
        <v>575</v>
      </c>
      <c r="E85" s="82" t="s">
        <v>268</v>
      </c>
      <c r="F85" s="83" t="s">
        <v>269</v>
      </c>
      <c r="G85" s="80"/>
    </row>
    <row r="86" spans="3:7" x14ac:dyDescent="0.15">
      <c r="C86" s="80">
        <f t="shared" si="1"/>
        <v>8102</v>
      </c>
      <c r="D86" s="85" t="s">
        <v>575</v>
      </c>
      <c r="E86" s="86" t="s">
        <v>270</v>
      </c>
      <c r="F86" s="87" t="s">
        <v>271</v>
      </c>
      <c r="G86" s="80"/>
    </row>
    <row r="87" spans="3:7" x14ac:dyDescent="0.15">
      <c r="C87" s="80">
        <f t="shared" si="1"/>
        <v>8103</v>
      </c>
      <c r="D87" s="85" t="s">
        <v>575</v>
      </c>
      <c r="E87" s="86" t="s">
        <v>272</v>
      </c>
      <c r="F87" s="87"/>
      <c r="G87" s="80"/>
    </row>
    <row r="88" spans="3:7" ht="14.25" customHeight="1" x14ac:dyDescent="0.15">
      <c r="C88" s="80">
        <f t="shared" si="1"/>
        <v>8104</v>
      </c>
      <c r="D88" s="85" t="s">
        <v>575</v>
      </c>
      <c r="E88" s="86" t="s">
        <v>273</v>
      </c>
      <c r="F88" s="87" t="s">
        <v>274</v>
      </c>
      <c r="G88" s="80"/>
    </row>
    <row r="89" spans="3:7" x14ac:dyDescent="0.15">
      <c r="C89" s="80">
        <f t="shared" si="1"/>
        <v>8105</v>
      </c>
      <c r="D89" s="85" t="s">
        <v>575</v>
      </c>
      <c r="E89" s="86" t="s">
        <v>275</v>
      </c>
      <c r="F89" s="87" t="s">
        <v>276</v>
      </c>
      <c r="G89" s="80"/>
    </row>
    <row r="90" spans="3:7" x14ac:dyDescent="0.15">
      <c r="C90" s="80">
        <f t="shared" si="1"/>
        <v>8106</v>
      </c>
      <c r="D90" s="85" t="s">
        <v>576</v>
      </c>
      <c r="E90" s="86" t="s">
        <v>577</v>
      </c>
      <c r="F90" s="87" t="s">
        <v>277</v>
      </c>
      <c r="G90" s="80"/>
    </row>
    <row r="91" spans="3:7" ht="14.25" customHeight="1" x14ac:dyDescent="0.15">
      <c r="C91" s="80">
        <f t="shared" si="1"/>
        <v>8199</v>
      </c>
      <c r="D91" s="88" t="s">
        <v>575</v>
      </c>
      <c r="E91" s="89" t="s">
        <v>164</v>
      </c>
      <c r="F91" s="90"/>
      <c r="G91" s="80"/>
    </row>
    <row r="92" spans="3:7" ht="13.5" customHeight="1" x14ac:dyDescent="0.15">
      <c r="C92" s="80">
        <f t="shared" si="1"/>
        <v>8201</v>
      </c>
      <c r="D92" s="91" t="s">
        <v>578</v>
      </c>
      <c r="E92" s="92" t="s">
        <v>278</v>
      </c>
      <c r="F92" s="93" t="s">
        <v>279</v>
      </c>
      <c r="G92" s="80"/>
    </row>
    <row r="93" spans="3:7" ht="14.25" customHeight="1" x14ac:dyDescent="0.15">
      <c r="C93" s="80">
        <f t="shared" si="1"/>
        <v>8202</v>
      </c>
      <c r="D93" s="85" t="s">
        <v>578</v>
      </c>
      <c r="E93" s="86" t="s">
        <v>280</v>
      </c>
      <c r="F93" s="87"/>
      <c r="G93" s="80"/>
    </row>
    <row r="94" spans="3:7" x14ac:dyDescent="0.15">
      <c r="C94" s="80">
        <f t="shared" si="1"/>
        <v>8203</v>
      </c>
      <c r="D94" s="85" t="s">
        <v>578</v>
      </c>
      <c r="E94" s="86" t="s">
        <v>281</v>
      </c>
      <c r="F94" s="87"/>
      <c r="G94" s="80"/>
    </row>
    <row r="95" spans="3:7" x14ac:dyDescent="0.15">
      <c r="C95" s="80">
        <f t="shared" si="1"/>
        <v>8204</v>
      </c>
      <c r="D95" s="85" t="s">
        <v>578</v>
      </c>
      <c r="E95" s="86" t="s">
        <v>282</v>
      </c>
      <c r="F95" s="87" t="s">
        <v>283</v>
      </c>
      <c r="G95" s="80"/>
    </row>
    <row r="96" spans="3:7" x14ac:dyDescent="0.15">
      <c r="C96" s="80">
        <f t="shared" si="1"/>
        <v>8299</v>
      </c>
      <c r="D96" s="94" t="s">
        <v>578</v>
      </c>
      <c r="E96" s="95" t="s">
        <v>164</v>
      </c>
      <c r="F96" s="96"/>
      <c r="G96" s="80"/>
    </row>
    <row r="97" spans="3:7" ht="13.5" customHeight="1" x14ac:dyDescent="0.15">
      <c r="C97" s="80">
        <f t="shared" si="1"/>
        <v>8301</v>
      </c>
      <c r="D97" s="81" t="s">
        <v>579</v>
      </c>
      <c r="E97" s="100" t="s">
        <v>284</v>
      </c>
      <c r="F97" s="101"/>
      <c r="G97" s="80"/>
    </row>
    <row r="98" spans="3:7" x14ac:dyDescent="0.15">
      <c r="C98" s="80">
        <f t="shared" si="1"/>
        <v>8302</v>
      </c>
      <c r="D98" s="85" t="s">
        <v>579</v>
      </c>
      <c r="E98" s="86" t="s">
        <v>285</v>
      </c>
      <c r="F98" s="87" t="s">
        <v>286</v>
      </c>
      <c r="G98" s="80"/>
    </row>
    <row r="99" spans="3:7" x14ac:dyDescent="0.15">
      <c r="C99" s="80">
        <f t="shared" si="1"/>
        <v>8303</v>
      </c>
      <c r="D99" s="85" t="s">
        <v>579</v>
      </c>
      <c r="E99" s="86" t="s">
        <v>287</v>
      </c>
      <c r="F99" s="97" t="s">
        <v>288</v>
      </c>
      <c r="G99" s="80"/>
    </row>
    <row r="100" spans="3:7" x14ac:dyDescent="0.15">
      <c r="C100" s="80">
        <f t="shared" si="1"/>
        <v>8399</v>
      </c>
      <c r="D100" s="88" t="s">
        <v>579</v>
      </c>
      <c r="E100" s="89" t="s">
        <v>164</v>
      </c>
      <c r="F100" s="90" t="s">
        <v>289</v>
      </c>
      <c r="G100" s="80"/>
    </row>
    <row r="101" spans="3:7" ht="13.5" customHeight="1" x14ac:dyDescent="0.15">
      <c r="C101" s="80">
        <f t="shared" si="1"/>
        <v>8401</v>
      </c>
      <c r="D101" s="91" t="s">
        <v>580</v>
      </c>
      <c r="E101" s="92" t="s">
        <v>290</v>
      </c>
      <c r="F101" s="93" t="s">
        <v>291</v>
      </c>
      <c r="G101" s="80"/>
    </row>
    <row r="102" spans="3:7" x14ac:dyDescent="0.15">
      <c r="C102" s="80">
        <f t="shared" si="1"/>
        <v>8402</v>
      </c>
      <c r="D102" s="85" t="s">
        <v>580</v>
      </c>
      <c r="E102" s="86" t="s">
        <v>292</v>
      </c>
      <c r="F102" s="87" t="s">
        <v>293</v>
      </c>
      <c r="G102" s="80"/>
    </row>
    <row r="103" spans="3:7" x14ac:dyDescent="0.15">
      <c r="C103" s="80">
        <f t="shared" si="1"/>
        <v>8403</v>
      </c>
      <c r="D103" s="85" t="s">
        <v>580</v>
      </c>
      <c r="E103" s="86" t="s">
        <v>294</v>
      </c>
      <c r="F103" s="87" t="s">
        <v>295</v>
      </c>
      <c r="G103" s="80"/>
    </row>
    <row r="104" spans="3:7" x14ac:dyDescent="0.15">
      <c r="C104" s="80">
        <f t="shared" si="1"/>
        <v>8499</v>
      </c>
      <c r="D104" s="94" t="s">
        <v>580</v>
      </c>
      <c r="E104" s="95" t="s">
        <v>164</v>
      </c>
      <c r="F104" s="96"/>
      <c r="G104" s="80"/>
    </row>
    <row r="105" spans="3:7" ht="13.5" customHeight="1" x14ac:dyDescent="0.15">
      <c r="C105" s="80">
        <f t="shared" si="1"/>
        <v>8501</v>
      </c>
      <c r="D105" s="81" t="s">
        <v>581</v>
      </c>
      <c r="E105" s="82" t="s">
        <v>296</v>
      </c>
      <c r="F105" s="102" t="s">
        <v>297</v>
      </c>
      <c r="G105" s="80"/>
    </row>
    <row r="106" spans="3:7" x14ac:dyDescent="0.15">
      <c r="C106" s="80">
        <f t="shared" si="1"/>
        <v>8502</v>
      </c>
      <c r="D106" s="85" t="s">
        <v>581</v>
      </c>
      <c r="E106" s="86" t="s">
        <v>298</v>
      </c>
      <c r="F106" s="103"/>
      <c r="G106" s="80"/>
    </row>
    <row r="107" spans="3:7" x14ac:dyDescent="0.15">
      <c r="C107" s="80">
        <f t="shared" si="1"/>
        <v>8503</v>
      </c>
      <c r="D107" s="85" t="s">
        <v>581</v>
      </c>
      <c r="E107" s="86" t="s">
        <v>299</v>
      </c>
      <c r="F107" s="103"/>
      <c r="G107" s="80"/>
    </row>
    <row r="108" spans="3:7" x14ac:dyDescent="0.15">
      <c r="C108" s="80">
        <f t="shared" si="1"/>
        <v>8599</v>
      </c>
      <c r="D108" s="88" t="s">
        <v>581</v>
      </c>
      <c r="E108" s="89" t="s">
        <v>164</v>
      </c>
      <c r="F108" s="90"/>
      <c r="G108" s="80"/>
    </row>
    <row r="109" spans="3:7" ht="13.5" customHeight="1" x14ac:dyDescent="0.15">
      <c r="C109" s="80">
        <f t="shared" si="1"/>
        <v>8601</v>
      </c>
      <c r="D109" s="91" t="s">
        <v>582</v>
      </c>
      <c r="E109" s="92" t="s">
        <v>300</v>
      </c>
      <c r="F109" s="104" t="s">
        <v>301</v>
      </c>
      <c r="G109" s="80"/>
    </row>
    <row r="110" spans="3:7" x14ac:dyDescent="0.15">
      <c r="C110" s="80">
        <f t="shared" si="1"/>
        <v>8602</v>
      </c>
      <c r="D110" s="85" t="s">
        <v>582</v>
      </c>
      <c r="E110" s="86" t="s">
        <v>302</v>
      </c>
      <c r="F110" s="87" t="s">
        <v>303</v>
      </c>
      <c r="G110" s="80"/>
    </row>
    <row r="111" spans="3:7" x14ac:dyDescent="0.15">
      <c r="C111" s="80">
        <f t="shared" si="1"/>
        <v>8603</v>
      </c>
      <c r="D111" s="85" t="s">
        <v>582</v>
      </c>
      <c r="E111" s="86" t="s">
        <v>304</v>
      </c>
      <c r="F111" s="87" t="s">
        <v>305</v>
      </c>
      <c r="G111" s="80"/>
    </row>
    <row r="112" spans="3:7" x14ac:dyDescent="0.15">
      <c r="C112" s="80">
        <f t="shared" si="1"/>
        <v>8699</v>
      </c>
      <c r="D112" s="94" t="s">
        <v>582</v>
      </c>
      <c r="E112" s="95" t="s">
        <v>164</v>
      </c>
      <c r="F112" s="96"/>
      <c r="G112" s="80"/>
    </row>
    <row r="113" spans="3:7" ht="13.5" customHeight="1" x14ac:dyDescent="0.15">
      <c r="C113" s="80">
        <f t="shared" si="1"/>
        <v>8701</v>
      </c>
      <c r="D113" s="81" t="s">
        <v>583</v>
      </c>
      <c r="E113" s="82" t="s">
        <v>306</v>
      </c>
      <c r="F113" s="83" t="s">
        <v>307</v>
      </c>
      <c r="G113" s="80"/>
    </row>
    <row r="114" spans="3:7" ht="14.25" customHeight="1" x14ac:dyDescent="0.15">
      <c r="C114" s="80">
        <f t="shared" si="1"/>
        <v>8702</v>
      </c>
      <c r="D114" s="85" t="s">
        <v>583</v>
      </c>
      <c r="E114" s="86" t="s">
        <v>308</v>
      </c>
      <c r="F114" s="87" t="s">
        <v>309</v>
      </c>
      <c r="G114" s="80"/>
    </row>
    <row r="115" spans="3:7" x14ac:dyDescent="0.15">
      <c r="C115" s="80">
        <f t="shared" si="1"/>
        <v>8799</v>
      </c>
      <c r="D115" s="88" t="s">
        <v>583</v>
      </c>
      <c r="E115" s="89" t="s">
        <v>164</v>
      </c>
      <c r="F115" s="90"/>
      <c r="G115" s="80"/>
    </row>
    <row r="116" spans="3:7" x14ac:dyDescent="0.15">
      <c r="C116" s="80">
        <f t="shared" si="1"/>
        <v>8801</v>
      </c>
      <c r="D116" s="91" t="s">
        <v>584</v>
      </c>
      <c r="E116" s="92" t="s">
        <v>310</v>
      </c>
      <c r="F116" s="93" t="s">
        <v>311</v>
      </c>
      <c r="G116" s="80"/>
    </row>
    <row r="117" spans="3:7" x14ac:dyDescent="0.15">
      <c r="C117" s="80">
        <f t="shared" si="1"/>
        <v>8899</v>
      </c>
      <c r="D117" s="94" t="s">
        <v>584</v>
      </c>
      <c r="E117" s="95" t="s">
        <v>164</v>
      </c>
      <c r="F117" s="96"/>
      <c r="G117" s="80"/>
    </row>
    <row r="118" spans="3:7" ht="13.5" customHeight="1" x14ac:dyDescent="0.15">
      <c r="C118" s="80">
        <f t="shared" si="1"/>
        <v>8901</v>
      </c>
      <c r="D118" s="81" t="s">
        <v>585</v>
      </c>
      <c r="E118" s="82" t="s">
        <v>312</v>
      </c>
      <c r="F118" s="83"/>
      <c r="G118" s="80"/>
    </row>
    <row r="119" spans="3:7" x14ac:dyDescent="0.15">
      <c r="C119" s="80">
        <f t="shared" si="1"/>
        <v>8902</v>
      </c>
      <c r="D119" s="88" t="s">
        <v>585</v>
      </c>
      <c r="E119" s="89" t="s">
        <v>313</v>
      </c>
      <c r="F119" s="90"/>
      <c r="G119" s="80"/>
    </row>
    <row r="120" spans="3:7" ht="14.25" customHeight="1" x14ac:dyDescent="0.15">
      <c r="C120" s="80">
        <f t="shared" si="1"/>
        <v>9001</v>
      </c>
      <c r="D120" s="105" t="s">
        <v>586</v>
      </c>
      <c r="E120" s="106" t="s">
        <v>314</v>
      </c>
      <c r="F120" s="107"/>
      <c r="G120" s="80"/>
    </row>
    <row r="121" spans="3:7" ht="15" customHeight="1" x14ac:dyDescent="0.15">
      <c r="C121" s="80">
        <f t="shared" si="1"/>
        <v>17701</v>
      </c>
      <c r="D121" s="108" t="s">
        <v>587</v>
      </c>
      <c r="E121" s="109" t="s">
        <v>315</v>
      </c>
      <c r="F121" s="110"/>
      <c r="G121" s="80"/>
    </row>
    <row r="122" spans="3:7" x14ac:dyDescent="0.15">
      <c r="C122" s="80">
        <f t="shared" si="1"/>
        <v>17702</v>
      </c>
      <c r="D122" s="111" t="s">
        <v>587</v>
      </c>
      <c r="E122" s="112" t="s">
        <v>316</v>
      </c>
      <c r="F122" s="113"/>
      <c r="G122" s="80"/>
    </row>
    <row r="123" spans="3:7" ht="14.25" customHeight="1" x14ac:dyDescent="0.15">
      <c r="C123" s="80">
        <f t="shared" si="1"/>
        <v>17703</v>
      </c>
      <c r="D123" s="111" t="s">
        <v>587</v>
      </c>
      <c r="E123" s="112" t="s">
        <v>317</v>
      </c>
      <c r="F123" s="113"/>
      <c r="G123" s="80"/>
    </row>
    <row r="124" spans="3:7" x14ac:dyDescent="0.15">
      <c r="C124" s="80">
        <f t="shared" si="1"/>
        <v>17704</v>
      </c>
      <c r="D124" s="111" t="s">
        <v>587</v>
      </c>
      <c r="E124" s="114" t="s">
        <v>318</v>
      </c>
      <c r="F124" s="113"/>
      <c r="G124" s="80"/>
    </row>
    <row r="125" spans="3:7" x14ac:dyDescent="0.15">
      <c r="C125" s="80">
        <f t="shared" si="1"/>
        <v>17705</v>
      </c>
      <c r="D125" s="111" t="s">
        <v>587</v>
      </c>
      <c r="E125" s="112" t="s">
        <v>319</v>
      </c>
      <c r="F125" s="113"/>
      <c r="G125" s="80"/>
    </row>
    <row r="126" spans="3:7" x14ac:dyDescent="0.15">
      <c r="C126" s="80">
        <f t="shared" si="1"/>
        <v>17706</v>
      </c>
      <c r="D126" s="111" t="s">
        <v>587</v>
      </c>
      <c r="E126" s="112" t="s">
        <v>320</v>
      </c>
      <c r="F126" s="113"/>
      <c r="G126" s="80"/>
    </row>
    <row r="127" spans="3:7" x14ac:dyDescent="0.15">
      <c r="C127" s="80">
        <f t="shared" si="1"/>
        <v>17799</v>
      </c>
      <c r="D127" s="115" t="s">
        <v>587</v>
      </c>
      <c r="E127" s="116" t="s">
        <v>321</v>
      </c>
      <c r="F127" s="117"/>
      <c r="G127" s="80"/>
    </row>
    <row r="128" spans="3:7" ht="13.5" customHeight="1" x14ac:dyDescent="0.15">
      <c r="C128" s="80">
        <f t="shared" si="1"/>
        <v>17801</v>
      </c>
      <c r="D128" s="118" t="s">
        <v>588</v>
      </c>
      <c r="E128" s="119" t="s">
        <v>322</v>
      </c>
      <c r="F128" s="120"/>
      <c r="G128" s="80"/>
    </row>
    <row r="129" spans="3:7" ht="14.25" customHeight="1" x14ac:dyDescent="0.15">
      <c r="C129" s="80">
        <f t="shared" si="1"/>
        <v>17802</v>
      </c>
      <c r="D129" s="111" t="s">
        <v>588</v>
      </c>
      <c r="E129" s="114" t="s">
        <v>323</v>
      </c>
      <c r="F129" s="113"/>
      <c r="G129" s="80"/>
    </row>
    <row r="130" spans="3:7" x14ac:dyDescent="0.15">
      <c r="C130" s="80">
        <f t="shared" si="1"/>
        <v>17803</v>
      </c>
      <c r="D130" s="111" t="s">
        <v>588</v>
      </c>
      <c r="E130" s="112" t="s">
        <v>324</v>
      </c>
      <c r="F130" s="113"/>
      <c r="G130" s="80"/>
    </row>
    <row r="131" spans="3:7" x14ac:dyDescent="0.15">
      <c r="C131" s="80">
        <f t="shared" si="1"/>
        <v>17804</v>
      </c>
      <c r="D131" s="111" t="s">
        <v>588</v>
      </c>
      <c r="E131" s="112" t="s">
        <v>325</v>
      </c>
      <c r="F131" s="113"/>
      <c r="G131" s="80"/>
    </row>
    <row r="132" spans="3:7" x14ac:dyDescent="0.15">
      <c r="C132" s="80">
        <f t="shared" ref="C132:C195" si="2">CODE($D132)*100+VALUE(LEFT($E132,2))</f>
        <v>17805</v>
      </c>
      <c r="D132" s="111" t="s">
        <v>588</v>
      </c>
      <c r="E132" s="112" t="s">
        <v>326</v>
      </c>
      <c r="F132" s="113"/>
      <c r="G132" s="80"/>
    </row>
    <row r="133" spans="3:7" x14ac:dyDescent="0.15">
      <c r="C133" s="80">
        <f t="shared" si="2"/>
        <v>17806</v>
      </c>
      <c r="D133" s="111" t="s">
        <v>588</v>
      </c>
      <c r="E133" s="112" t="s">
        <v>327</v>
      </c>
      <c r="F133" s="113"/>
      <c r="G133" s="80"/>
    </row>
    <row r="134" spans="3:7" ht="14.25" customHeight="1" x14ac:dyDescent="0.15">
      <c r="C134" s="80">
        <f t="shared" si="2"/>
        <v>17807</v>
      </c>
      <c r="D134" s="111" t="s">
        <v>588</v>
      </c>
      <c r="E134" s="112" t="s">
        <v>328</v>
      </c>
      <c r="F134" s="113"/>
      <c r="G134" s="80"/>
    </row>
    <row r="135" spans="3:7" x14ac:dyDescent="0.15">
      <c r="C135" s="80">
        <f t="shared" si="2"/>
        <v>17808</v>
      </c>
      <c r="D135" s="111" t="s">
        <v>588</v>
      </c>
      <c r="E135" s="112" t="s">
        <v>329</v>
      </c>
      <c r="F135" s="113"/>
      <c r="G135" s="80"/>
    </row>
    <row r="136" spans="3:7" x14ac:dyDescent="0.15">
      <c r="C136" s="80">
        <f t="shared" si="2"/>
        <v>17809</v>
      </c>
      <c r="D136" s="111" t="s">
        <v>588</v>
      </c>
      <c r="E136" s="112" t="s">
        <v>330</v>
      </c>
      <c r="F136" s="113"/>
      <c r="G136" s="80"/>
    </row>
    <row r="137" spans="3:7" x14ac:dyDescent="0.15">
      <c r="C137" s="80">
        <f t="shared" si="2"/>
        <v>17810</v>
      </c>
      <c r="D137" s="111" t="s">
        <v>588</v>
      </c>
      <c r="E137" s="112" t="s">
        <v>331</v>
      </c>
      <c r="F137" s="113"/>
      <c r="G137" s="80"/>
    </row>
    <row r="138" spans="3:7" ht="14.25" customHeight="1" x14ac:dyDescent="0.15">
      <c r="C138" s="80">
        <f t="shared" si="2"/>
        <v>17811</v>
      </c>
      <c r="D138" s="111" t="s">
        <v>588</v>
      </c>
      <c r="E138" s="112" t="s">
        <v>332</v>
      </c>
      <c r="F138" s="113"/>
      <c r="G138" s="80"/>
    </row>
    <row r="139" spans="3:7" x14ac:dyDescent="0.15">
      <c r="C139" s="80">
        <f t="shared" si="2"/>
        <v>17812</v>
      </c>
      <c r="D139" s="111" t="s">
        <v>588</v>
      </c>
      <c r="E139" s="112" t="s">
        <v>333</v>
      </c>
      <c r="F139" s="113"/>
      <c r="G139" s="80"/>
    </row>
    <row r="140" spans="3:7" x14ac:dyDescent="0.15">
      <c r="C140" s="80">
        <f t="shared" si="2"/>
        <v>17899</v>
      </c>
      <c r="D140" s="121" t="s">
        <v>588</v>
      </c>
      <c r="E140" s="122" t="s">
        <v>321</v>
      </c>
      <c r="F140" s="123"/>
      <c r="G140" s="80"/>
    </row>
    <row r="141" spans="3:7" ht="13.5" customHeight="1" x14ac:dyDescent="0.15">
      <c r="C141" s="80">
        <f t="shared" si="2"/>
        <v>17901</v>
      </c>
      <c r="D141" s="108" t="s">
        <v>589</v>
      </c>
      <c r="E141" s="124" t="s">
        <v>334</v>
      </c>
      <c r="F141" s="125"/>
      <c r="G141" s="80"/>
    </row>
    <row r="142" spans="3:7" x14ac:dyDescent="0.15">
      <c r="C142" s="80">
        <f t="shared" si="2"/>
        <v>17902</v>
      </c>
      <c r="D142" s="111" t="s">
        <v>589</v>
      </c>
      <c r="E142" s="112" t="s">
        <v>335</v>
      </c>
      <c r="F142" s="113"/>
      <c r="G142" s="80"/>
    </row>
    <row r="143" spans="3:7" x14ac:dyDescent="0.15">
      <c r="C143" s="80">
        <f t="shared" si="2"/>
        <v>17903</v>
      </c>
      <c r="D143" s="111" t="s">
        <v>589</v>
      </c>
      <c r="E143" s="112" t="s">
        <v>336</v>
      </c>
      <c r="F143" s="113"/>
      <c r="G143" s="80"/>
    </row>
    <row r="144" spans="3:7" x14ac:dyDescent="0.15">
      <c r="C144" s="80">
        <f t="shared" si="2"/>
        <v>17904</v>
      </c>
      <c r="D144" s="111" t="s">
        <v>589</v>
      </c>
      <c r="E144" s="112" t="s">
        <v>337</v>
      </c>
      <c r="F144" s="113"/>
      <c r="G144" s="80"/>
    </row>
    <row r="145" spans="3:7" x14ac:dyDescent="0.15">
      <c r="C145" s="80">
        <f t="shared" si="2"/>
        <v>17905</v>
      </c>
      <c r="D145" s="111" t="s">
        <v>589</v>
      </c>
      <c r="E145" s="112" t="s">
        <v>338</v>
      </c>
      <c r="F145" s="113"/>
      <c r="G145" s="80"/>
    </row>
    <row r="146" spans="3:7" x14ac:dyDescent="0.15">
      <c r="C146" s="80">
        <f t="shared" si="2"/>
        <v>17999</v>
      </c>
      <c r="D146" s="115" t="s">
        <v>589</v>
      </c>
      <c r="E146" s="116" t="s">
        <v>321</v>
      </c>
      <c r="F146" s="117"/>
      <c r="G146" s="80"/>
    </row>
    <row r="147" spans="3:7" ht="13.5" customHeight="1" x14ac:dyDescent="0.15">
      <c r="C147" s="80">
        <f t="shared" si="2"/>
        <v>18001</v>
      </c>
      <c r="D147" s="118" t="s">
        <v>590</v>
      </c>
      <c r="E147" s="119" t="s">
        <v>339</v>
      </c>
      <c r="F147" s="120"/>
      <c r="G147" s="80"/>
    </row>
    <row r="148" spans="3:7" ht="14.25" customHeight="1" x14ac:dyDescent="0.15">
      <c r="C148" s="80">
        <f t="shared" si="2"/>
        <v>18002</v>
      </c>
      <c r="D148" s="111" t="s">
        <v>590</v>
      </c>
      <c r="E148" s="112" t="s">
        <v>340</v>
      </c>
      <c r="F148" s="113"/>
      <c r="G148" s="80"/>
    </row>
    <row r="149" spans="3:7" x14ac:dyDescent="0.15">
      <c r="C149" s="80">
        <f t="shared" si="2"/>
        <v>18003</v>
      </c>
      <c r="D149" s="111" t="s">
        <v>590</v>
      </c>
      <c r="E149" s="112" t="s">
        <v>341</v>
      </c>
      <c r="F149" s="113"/>
      <c r="G149" s="80"/>
    </row>
    <row r="150" spans="3:7" ht="14.25" customHeight="1" x14ac:dyDescent="0.15">
      <c r="C150" s="80">
        <f t="shared" si="2"/>
        <v>18004</v>
      </c>
      <c r="D150" s="111" t="s">
        <v>590</v>
      </c>
      <c r="E150" s="112" t="s">
        <v>342</v>
      </c>
      <c r="F150" s="113"/>
      <c r="G150" s="80"/>
    </row>
    <row r="151" spans="3:7" x14ac:dyDescent="0.15">
      <c r="C151" s="80">
        <f t="shared" si="2"/>
        <v>18005</v>
      </c>
      <c r="D151" s="111" t="s">
        <v>590</v>
      </c>
      <c r="E151" s="112" t="s">
        <v>343</v>
      </c>
      <c r="F151" s="113"/>
      <c r="G151" s="80"/>
    </row>
    <row r="152" spans="3:7" x14ac:dyDescent="0.15">
      <c r="C152" s="80">
        <f t="shared" si="2"/>
        <v>18099</v>
      </c>
      <c r="D152" s="121" t="s">
        <v>590</v>
      </c>
      <c r="E152" s="122" t="s">
        <v>321</v>
      </c>
      <c r="F152" s="123"/>
      <c r="G152" s="80"/>
    </row>
    <row r="153" spans="3:7" ht="13.5" customHeight="1" x14ac:dyDescent="0.15">
      <c r="C153" s="80">
        <f t="shared" si="2"/>
        <v>18101</v>
      </c>
      <c r="D153" s="108" t="s">
        <v>591</v>
      </c>
      <c r="E153" s="124" t="s">
        <v>344</v>
      </c>
      <c r="F153" s="125"/>
      <c r="G153" s="80"/>
    </row>
    <row r="154" spans="3:7" ht="14.25" customHeight="1" x14ac:dyDescent="0.15">
      <c r="C154" s="80">
        <f t="shared" si="2"/>
        <v>18102</v>
      </c>
      <c r="D154" s="111" t="s">
        <v>591</v>
      </c>
      <c r="E154" s="112" t="s">
        <v>345</v>
      </c>
      <c r="F154" s="113"/>
      <c r="G154" s="80"/>
    </row>
    <row r="155" spans="3:7" x14ac:dyDescent="0.15">
      <c r="C155" s="80">
        <f t="shared" si="2"/>
        <v>18103</v>
      </c>
      <c r="D155" s="111" t="s">
        <v>591</v>
      </c>
      <c r="E155" s="112" t="s">
        <v>346</v>
      </c>
      <c r="F155" s="113"/>
      <c r="G155" s="80"/>
    </row>
    <row r="156" spans="3:7" x14ac:dyDescent="0.15">
      <c r="C156" s="80">
        <f t="shared" si="2"/>
        <v>18104</v>
      </c>
      <c r="D156" s="111" t="s">
        <v>591</v>
      </c>
      <c r="E156" s="112" t="s">
        <v>347</v>
      </c>
      <c r="F156" s="113"/>
      <c r="G156" s="80"/>
    </row>
    <row r="157" spans="3:7" x14ac:dyDescent="0.15">
      <c r="C157" s="80">
        <f t="shared" si="2"/>
        <v>18199</v>
      </c>
      <c r="D157" s="115" t="s">
        <v>591</v>
      </c>
      <c r="E157" s="116" t="s">
        <v>321</v>
      </c>
      <c r="F157" s="117"/>
      <c r="G157" s="80"/>
    </row>
    <row r="158" spans="3:7" ht="13.5" customHeight="1" x14ac:dyDescent="0.15">
      <c r="C158" s="80">
        <f t="shared" si="2"/>
        <v>18201</v>
      </c>
      <c r="D158" s="118" t="s">
        <v>592</v>
      </c>
      <c r="E158" s="119" t="s">
        <v>348</v>
      </c>
      <c r="F158" s="120"/>
      <c r="G158" s="80"/>
    </row>
    <row r="159" spans="3:7" x14ac:dyDescent="0.15">
      <c r="C159" s="80">
        <f t="shared" si="2"/>
        <v>18202</v>
      </c>
      <c r="D159" s="111" t="s">
        <v>592</v>
      </c>
      <c r="E159" s="112" t="s">
        <v>349</v>
      </c>
      <c r="F159" s="113"/>
      <c r="G159" s="80"/>
    </row>
    <row r="160" spans="3:7" x14ac:dyDescent="0.15">
      <c r="C160" s="80">
        <f t="shared" si="2"/>
        <v>18299</v>
      </c>
      <c r="D160" s="121" t="s">
        <v>592</v>
      </c>
      <c r="E160" s="122" t="s">
        <v>321</v>
      </c>
      <c r="F160" s="123"/>
      <c r="G160" s="80"/>
    </row>
    <row r="161" spans="3:7" ht="14.25" customHeight="1" x14ac:dyDescent="0.15">
      <c r="C161" s="80">
        <f t="shared" si="2"/>
        <v>18301</v>
      </c>
      <c r="D161" s="108" t="s">
        <v>593</v>
      </c>
      <c r="E161" s="124" t="s">
        <v>350</v>
      </c>
      <c r="F161" s="125" t="s">
        <v>351</v>
      </c>
      <c r="G161" s="80"/>
    </row>
    <row r="162" spans="3:7" x14ac:dyDescent="0.15">
      <c r="C162" s="80">
        <f t="shared" si="2"/>
        <v>18302</v>
      </c>
      <c r="D162" s="111" t="s">
        <v>593</v>
      </c>
      <c r="E162" s="112" t="s">
        <v>352</v>
      </c>
      <c r="F162" s="113" t="s">
        <v>353</v>
      </c>
      <c r="G162" s="80"/>
    </row>
    <row r="163" spans="3:7" x14ac:dyDescent="0.15">
      <c r="C163" s="80">
        <f t="shared" si="2"/>
        <v>18399</v>
      </c>
      <c r="D163" s="115" t="s">
        <v>593</v>
      </c>
      <c r="E163" s="116" t="s">
        <v>321</v>
      </c>
      <c r="F163" s="117"/>
      <c r="G163" s="80"/>
    </row>
    <row r="164" spans="3:7" ht="13.5" customHeight="1" x14ac:dyDescent="0.15">
      <c r="C164" s="80">
        <f t="shared" si="2"/>
        <v>18401</v>
      </c>
      <c r="D164" s="118" t="s">
        <v>594</v>
      </c>
      <c r="E164" s="119" t="s">
        <v>354</v>
      </c>
      <c r="F164" s="120"/>
      <c r="G164" s="80"/>
    </row>
    <row r="165" spans="3:7" x14ac:dyDescent="0.15">
      <c r="C165" s="80">
        <f t="shared" si="2"/>
        <v>18402</v>
      </c>
      <c r="D165" s="111" t="s">
        <v>594</v>
      </c>
      <c r="E165" s="112" t="s">
        <v>355</v>
      </c>
      <c r="F165" s="113"/>
      <c r="G165" s="80"/>
    </row>
    <row r="166" spans="3:7" x14ac:dyDescent="0.15">
      <c r="C166" s="80">
        <f t="shared" si="2"/>
        <v>18403</v>
      </c>
      <c r="D166" s="111" t="s">
        <v>594</v>
      </c>
      <c r="E166" s="112" t="s">
        <v>356</v>
      </c>
      <c r="F166" s="113"/>
      <c r="G166" s="80"/>
    </row>
    <row r="167" spans="3:7" x14ac:dyDescent="0.15">
      <c r="C167" s="80">
        <f t="shared" si="2"/>
        <v>18499</v>
      </c>
      <c r="D167" s="121" t="s">
        <v>594</v>
      </c>
      <c r="E167" s="122" t="s">
        <v>321</v>
      </c>
      <c r="F167" s="123"/>
      <c r="G167" s="80"/>
    </row>
    <row r="168" spans="3:7" ht="13.5" customHeight="1" x14ac:dyDescent="0.15">
      <c r="C168" s="80">
        <f t="shared" si="2"/>
        <v>18501</v>
      </c>
      <c r="D168" s="108" t="s">
        <v>595</v>
      </c>
      <c r="E168" s="124" t="s">
        <v>357</v>
      </c>
      <c r="F168" s="125"/>
      <c r="G168" s="80"/>
    </row>
    <row r="169" spans="3:7" x14ac:dyDescent="0.15">
      <c r="C169" s="80">
        <f t="shared" si="2"/>
        <v>18599</v>
      </c>
      <c r="D169" s="115" t="s">
        <v>595</v>
      </c>
      <c r="E169" s="116" t="s">
        <v>321</v>
      </c>
      <c r="F169" s="117"/>
      <c r="G169" s="80"/>
    </row>
    <row r="170" spans="3:7" ht="13.5" customHeight="1" x14ac:dyDescent="0.15">
      <c r="C170" s="80">
        <f t="shared" si="2"/>
        <v>18601</v>
      </c>
      <c r="D170" s="118" t="s">
        <v>596</v>
      </c>
      <c r="E170" s="119" t="s">
        <v>358</v>
      </c>
      <c r="F170" s="120"/>
      <c r="G170" s="80"/>
    </row>
    <row r="171" spans="3:7" x14ac:dyDescent="0.15">
      <c r="C171" s="80">
        <f t="shared" si="2"/>
        <v>18602</v>
      </c>
      <c r="D171" s="111" t="s">
        <v>596</v>
      </c>
      <c r="E171" s="112" t="s">
        <v>359</v>
      </c>
      <c r="F171" s="113"/>
      <c r="G171" s="80"/>
    </row>
    <row r="172" spans="3:7" x14ac:dyDescent="0.15">
      <c r="C172" s="80">
        <f t="shared" si="2"/>
        <v>18603</v>
      </c>
      <c r="D172" s="111" t="s">
        <v>596</v>
      </c>
      <c r="E172" s="112" t="s">
        <v>360</v>
      </c>
      <c r="F172" s="113"/>
      <c r="G172" s="80"/>
    </row>
    <row r="173" spans="3:7" x14ac:dyDescent="0.15">
      <c r="C173" s="80">
        <f t="shared" si="2"/>
        <v>18604</v>
      </c>
      <c r="D173" s="111" t="s">
        <v>596</v>
      </c>
      <c r="E173" s="112" t="s">
        <v>361</v>
      </c>
      <c r="F173" s="113"/>
      <c r="G173" s="80"/>
    </row>
    <row r="174" spans="3:7" x14ac:dyDescent="0.15">
      <c r="C174" s="80">
        <f t="shared" si="2"/>
        <v>18605</v>
      </c>
      <c r="D174" s="111" t="s">
        <v>596</v>
      </c>
      <c r="E174" s="112" t="s">
        <v>362</v>
      </c>
      <c r="F174" s="113"/>
      <c r="G174" s="80"/>
    </row>
    <row r="175" spans="3:7" x14ac:dyDescent="0.15">
      <c r="C175" s="80">
        <f t="shared" si="2"/>
        <v>18606</v>
      </c>
      <c r="D175" s="111" t="s">
        <v>596</v>
      </c>
      <c r="E175" s="112" t="s">
        <v>363</v>
      </c>
      <c r="F175" s="113"/>
      <c r="G175" s="80"/>
    </row>
    <row r="176" spans="3:7" x14ac:dyDescent="0.15">
      <c r="C176" s="80">
        <f t="shared" si="2"/>
        <v>18607</v>
      </c>
      <c r="D176" s="111" t="s">
        <v>596</v>
      </c>
      <c r="E176" s="112" t="s">
        <v>364</v>
      </c>
      <c r="F176" s="113"/>
      <c r="G176" s="80"/>
    </row>
    <row r="177" spans="3:7" x14ac:dyDescent="0.15">
      <c r="C177" s="80">
        <f t="shared" si="2"/>
        <v>18608</v>
      </c>
      <c r="D177" s="111" t="s">
        <v>596</v>
      </c>
      <c r="E177" s="112" t="s">
        <v>365</v>
      </c>
      <c r="F177" s="113"/>
      <c r="G177" s="80"/>
    </row>
    <row r="178" spans="3:7" x14ac:dyDescent="0.15">
      <c r="C178" s="80">
        <f t="shared" si="2"/>
        <v>18609</v>
      </c>
      <c r="D178" s="111" t="s">
        <v>596</v>
      </c>
      <c r="E178" s="112" t="s">
        <v>366</v>
      </c>
      <c r="F178" s="113"/>
      <c r="G178" s="80"/>
    </row>
    <row r="179" spans="3:7" x14ac:dyDescent="0.15">
      <c r="C179" s="80">
        <f t="shared" si="2"/>
        <v>18610</v>
      </c>
      <c r="D179" s="111" t="s">
        <v>596</v>
      </c>
      <c r="E179" s="112" t="s">
        <v>367</v>
      </c>
      <c r="F179" s="113"/>
      <c r="G179" s="80"/>
    </row>
    <row r="180" spans="3:7" x14ac:dyDescent="0.15">
      <c r="C180" s="80">
        <f t="shared" si="2"/>
        <v>18611</v>
      </c>
      <c r="D180" s="111" t="s">
        <v>596</v>
      </c>
      <c r="E180" s="112" t="s">
        <v>368</v>
      </c>
      <c r="F180" s="113"/>
      <c r="G180" s="80"/>
    </row>
    <row r="181" spans="3:7" x14ac:dyDescent="0.15">
      <c r="C181" s="80">
        <f t="shared" si="2"/>
        <v>18612</v>
      </c>
      <c r="D181" s="111" t="s">
        <v>596</v>
      </c>
      <c r="E181" s="112" t="s">
        <v>369</v>
      </c>
      <c r="F181" s="113"/>
      <c r="G181" s="80"/>
    </row>
    <row r="182" spans="3:7" x14ac:dyDescent="0.15">
      <c r="C182" s="80">
        <f t="shared" si="2"/>
        <v>18613</v>
      </c>
      <c r="D182" s="111" t="s">
        <v>596</v>
      </c>
      <c r="E182" s="112" t="s">
        <v>370</v>
      </c>
      <c r="F182" s="113"/>
      <c r="G182" s="80"/>
    </row>
    <row r="183" spans="3:7" x14ac:dyDescent="0.15">
      <c r="C183" s="80">
        <f t="shared" si="2"/>
        <v>18614</v>
      </c>
      <c r="D183" s="111" t="s">
        <v>596</v>
      </c>
      <c r="E183" s="112" t="s">
        <v>371</v>
      </c>
      <c r="F183" s="113"/>
      <c r="G183" s="80"/>
    </row>
    <row r="184" spans="3:7" x14ac:dyDescent="0.15">
      <c r="C184" s="80">
        <f t="shared" si="2"/>
        <v>18699</v>
      </c>
      <c r="D184" s="121" t="s">
        <v>596</v>
      </c>
      <c r="E184" s="122" t="s">
        <v>321</v>
      </c>
      <c r="F184" s="123"/>
      <c r="G184" s="80"/>
    </row>
    <row r="185" spans="3:7" ht="13.5" customHeight="1" x14ac:dyDescent="0.15">
      <c r="C185" s="80">
        <f t="shared" si="2"/>
        <v>18701</v>
      </c>
      <c r="D185" s="108" t="s">
        <v>597</v>
      </c>
      <c r="E185" s="124" t="s">
        <v>372</v>
      </c>
      <c r="F185" s="125"/>
      <c r="G185" s="80"/>
    </row>
    <row r="186" spans="3:7" x14ac:dyDescent="0.15">
      <c r="C186" s="80">
        <f t="shared" si="2"/>
        <v>18702</v>
      </c>
      <c r="D186" s="111" t="s">
        <v>597</v>
      </c>
      <c r="E186" s="112" t="s">
        <v>373</v>
      </c>
      <c r="F186" s="113"/>
      <c r="G186" s="80"/>
    </row>
    <row r="187" spans="3:7" x14ac:dyDescent="0.15">
      <c r="C187" s="80">
        <f t="shared" si="2"/>
        <v>18703</v>
      </c>
      <c r="D187" s="111" t="s">
        <v>597</v>
      </c>
      <c r="E187" s="112" t="s">
        <v>374</v>
      </c>
      <c r="F187" s="113"/>
      <c r="G187" s="80"/>
    </row>
    <row r="188" spans="3:7" x14ac:dyDescent="0.15">
      <c r="C188" s="80">
        <f t="shared" si="2"/>
        <v>18704</v>
      </c>
      <c r="D188" s="111" t="s">
        <v>597</v>
      </c>
      <c r="E188" s="112" t="s">
        <v>375</v>
      </c>
      <c r="F188" s="113"/>
      <c r="G188" s="80"/>
    </row>
    <row r="189" spans="3:7" x14ac:dyDescent="0.15">
      <c r="C189" s="80">
        <f t="shared" si="2"/>
        <v>18705</v>
      </c>
      <c r="D189" s="111" t="s">
        <v>597</v>
      </c>
      <c r="E189" s="112" t="s">
        <v>376</v>
      </c>
      <c r="F189" s="113"/>
      <c r="G189" s="80"/>
    </row>
    <row r="190" spans="3:7" x14ac:dyDescent="0.15">
      <c r="C190" s="80">
        <f t="shared" si="2"/>
        <v>18706</v>
      </c>
      <c r="D190" s="111" t="s">
        <v>597</v>
      </c>
      <c r="E190" s="112" t="s">
        <v>377</v>
      </c>
      <c r="F190" s="113"/>
      <c r="G190" s="80"/>
    </row>
    <row r="191" spans="3:7" x14ac:dyDescent="0.15">
      <c r="C191" s="80">
        <f t="shared" si="2"/>
        <v>18799</v>
      </c>
      <c r="D191" s="115" t="s">
        <v>597</v>
      </c>
      <c r="E191" s="116" t="s">
        <v>321</v>
      </c>
      <c r="F191" s="117"/>
      <c r="G191" s="80"/>
    </row>
    <row r="192" spans="3:7" ht="13.5" customHeight="1" x14ac:dyDescent="0.15">
      <c r="C192" s="80">
        <f t="shared" si="2"/>
        <v>18801</v>
      </c>
      <c r="D192" s="118" t="s">
        <v>598</v>
      </c>
      <c r="E192" s="119" t="s">
        <v>378</v>
      </c>
      <c r="F192" s="120" t="s">
        <v>379</v>
      </c>
      <c r="G192" s="80"/>
    </row>
    <row r="193" spans="3:7" x14ac:dyDescent="0.15">
      <c r="C193" s="80">
        <f t="shared" si="2"/>
        <v>18802</v>
      </c>
      <c r="D193" s="111" t="s">
        <v>598</v>
      </c>
      <c r="E193" s="112" t="s">
        <v>380</v>
      </c>
      <c r="F193" s="113"/>
      <c r="G193" s="80"/>
    </row>
    <row r="194" spans="3:7" x14ac:dyDescent="0.15">
      <c r="C194" s="80">
        <f t="shared" si="2"/>
        <v>18803</v>
      </c>
      <c r="D194" s="111" t="s">
        <v>598</v>
      </c>
      <c r="E194" s="112" t="s">
        <v>381</v>
      </c>
      <c r="F194" s="113"/>
      <c r="G194" s="80"/>
    </row>
    <row r="195" spans="3:7" x14ac:dyDescent="0.15">
      <c r="C195" s="80">
        <f t="shared" si="2"/>
        <v>18804</v>
      </c>
      <c r="D195" s="111" t="s">
        <v>598</v>
      </c>
      <c r="E195" s="112" t="s">
        <v>382</v>
      </c>
      <c r="F195" s="113"/>
      <c r="G195" s="80"/>
    </row>
    <row r="196" spans="3:7" x14ac:dyDescent="0.15">
      <c r="C196" s="80">
        <f t="shared" ref="C196:C259" si="3">CODE($D196)*100+VALUE(LEFT($E196,2))</f>
        <v>18805</v>
      </c>
      <c r="D196" s="111" t="s">
        <v>598</v>
      </c>
      <c r="E196" s="112" t="s">
        <v>383</v>
      </c>
      <c r="F196" s="113"/>
      <c r="G196" s="80"/>
    </row>
    <row r="197" spans="3:7" x14ac:dyDescent="0.15">
      <c r="C197" s="80">
        <f t="shared" si="3"/>
        <v>18806</v>
      </c>
      <c r="D197" s="111" t="s">
        <v>598</v>
      </c>
      <c r="E197" s="112" t="s">
        <v>384</v>
      </c>
      <c r="F197" s="113"/>
      <c r="G197" s="80"/>
    </row>
    <row r="198" spans="3:7" x14ac:dyDescent="0.15">
      <c r="C198" s="80">
        <f t="shared" si="3"/>
        <v>18899</v>
      </c>
      <c r="D198" s="121" t="s">
        <v>598</v>
      </c>
      <c r="E198" s="122" t="s">
        <v>321</v>
      </c>
      <c r="F198" s="123"/>
      <c r="G198" s="80"/>
    </row>
    <row r="199" spans="3:7" ht="13.5" customHeight="1" x14ac:dyDescent="0.15">
      <c r="C199" s="80">
        <f t="shared" si="3"/>
        <v>18901</v>
      </c>
      <c r="D199" s="108" t="s">
        <v>599</v>
      </c>
      <c r="E199" s="124" t="s">
        <v>385</v>
      </c>
      <c r="F199" s="125"/>
      <c r="G199" s="80"/>
    </row>
    <row r="200" spans="3:7" x14ac:dyDescent="0.15">
      <c r="C200" s="80">
        <f t="shared" si="3"/>
        <v>18902</v>
      </c>
      <c r="D200" s="111" t="s">
        <v>599</v>
      </c>
      <c r="E200" s="112" t="s">
        <v>386</v>
      </c>
      <c r="F200" s="113"/>
      <c r="G200" s="80"/>
    </row>
    <row r="201" spans="3:7" x14ac:dyDescent="0.15">
      <c r="C201" s="80">
        <f t="shared" si="3"/>
        <v>18903</v>
      </c>
      <c r="D201" s="111" t="s">
        <v>599</v>
      </c>
      <c r="E201" s="112" t="s">
        <v>387</v>
      </c>
      <c r="F201" s="113"/>
      <c r="G201" s="80"/>
    </row>
    <row r="202" spans="3:7" x14ac:dyDescent="0.15">
      <c r="C202" s="80">
        <f t="shared" si="3"/>
        <v>18904</v>
      </c>
      <c r="D202" s="111" t="s">
        <v>599</v>
      </c>
      <c r="E202" s="112" t="s">
        <v>224</v>
      </c>
      <c r="F202" s="113" t="s">
        <v>388</v>
      </c>
      <c r="G202" s="80"/>
    </row>
    <row r="203" spans="3:7" x14ac:dyDescent="0.15">
      <c r="C203" s="80">
        <f t="shared" si="3"/>
        <v>18905</v>
      </c>
      <c r="D203" s="111" t="s">
        <v>599</v>
      </c>
      <c r="E203" s="112" t="s">
        <v>389</v>
      </c>
      <c r="F203" s="113" t="s">
        <v>390</v>
      </c>
      <c r="G203" s="80"/>
    </row>
    <row r="204" spans="3:7" x14ac:dyDescent="0.15">
      <c r="C204" s="80">
        <f t="shared" si="3"/>
        <v>18906</v>
      </c>
      <c r="D204" s="111" t="s">
        <v>599</v>
      </c>
      <c r="E204" s="112" t="s">
        <v>391</v>
      </c>
      <c r="F204" s="113" t="s">
        <v>392</v>
      </c>
      <c r="G204" s="80"/>
    </row>
    <row r="205" spans="3:7" x14ac:dyDescent="0.15">
      <c r="C205" s="80">
        <f t="shared" si="3"/>
        <v>18907</v>
      </c>
      <c r="D205" s="111" t="s">
        <v>599</v>
      </c>
      <c r="E205" s="112" t="s">
        <v>393</v>
      </c>
      <c r="F205" s="113"/>
      <c r="G205" s="80"/>
    </row>
    <row r="206" spans="3:7" x14ac:dyDescent="0.15">
      <c r="C206" s="80">
        <f t="shared" si="3"/>
        <v>18908</v>
      </c>
      <c r="D206" s="111" t="s">
        <v>599</v>
      </c>
      <c r="E206" s="112" t="s">
        <v>394</v>
      </c>
      <c r="F206" s="113"/>
      <c r="G206" s="80"/>
    </row>
    <row r="207" spans="3:7" x14ac:dyDescent="0.15">
      <c r="C207" s="80">
        <f t="shared" si="3"/>
        <v>18999</v>
      </c>
      <c r="D207" s="115" t="s">
        <v>599</v>
      </c>
      <c r="E207" s="116" t="s">
        <v>321</v>
      </c>
      <c r="F207" s="117"/>
      <c r="G207" s="80"/>
    </row>
    <row r="208" spans="3:7" ht="13.5" customHeight="1" x14ac:dyDescent="0.15">
      <c r="C208" s="80">
        <f t="shared" si="3"/>
        <v>19001</v>
      </c>
      <c r="D208" s="118" t="s">
        <v>600</v>
      </c>
      <c r="E208" s="119" t="s">
        <v>395</v>
      </c>
      <c r="F208" s="120"/>
      <c r="G208" s="80"/>
    </row>
    <row r="209" spans="3:7" x14ac:dyDescent="0.15">
      <c r="C209" s="80">
        <f t="shared" si="3"/>
        <v>19002</v>
      </c>
      <c r="D209" s="111" t="s">
        <v>600</v>
      </c>
      <c r="E209" s="112" t="s">
        <v>396</v>
      </c>
      <c r="F209" s="113"/>
      <c r="G209" s="80"/>
    </row>
    <row r="210" spans="3:7" x14ac:dyDescent="0.15">
      <c r="C210" s="80">
        <f t="shared" si="3"/>
        <v>19003</v>
      </c>
      <c r="D210" s="111" t="s">
        <v>600</v>
      </c>
      <c r="E210" s="112" t="s">
        <v>397</v>
      </c>
      <c r="F210" s="113"/>
      <c r="G210" s="80"/>
    </row>
    <row r="211" spans="3:7" x14ac:dyDescent="0.15">
      <c r="C211" s="80">
        <f t="shared" si="3"/>
        <v>19004</v>
      </c>
      <c r="D211" s="111" t="s">
        <v>600</v>
      </c>
      <c r="E211" s="112" t="s">
        <v>398</v>
      </c>
      <c r="F211" s="113" t="s">
        <v>399</v>
      </c>
      <c r="G211" s="80"/>
    </row>
    <row r="212" spans="3:7" x14ac:dyDescent="0.15">
      <c r="C212" s="80">
        <f t="shared" si="3"/>
        <v>19099</v>
      </c>
      <c r="D212" s="121" t="s">
        <v>600</v>
      </c>
      <c r="E212" s="122" t="s">
        <v>321</v>
      </c>
      <c r="F212" s="123"/>
      <c r="G212" s="80"/>
    </row>
    <row r="213" spans="3:7" ht="13.5" customHeight="1" x14ac:dyDescent="0.15">
      <c r="C213" s="80">
        <f t="shared" si="3"/>
        <v>19101</v>
      </c>
      <c r="D213" s="108" t="s">
        <v>601</v>
      </c>
      <c r="E213" s="124" t="s">
        <v>400</v>
      </c>
      <c r="F213" s="125"/>
      <c r="G213" s="80"/>
    </row>
    <row r="214" spans="3:7" x14ac:dyDescent="0.15">
      <c r="C214" s="80">
        <f t="shared" si="3"/>
        <v>19102</v>
      </c>
      <c r="D214" s="111" t="s">
        <v>601</v>
      </c>
      <c r="E214" s="112" t="s">
        <v>401</v>
      </c>
      <c r="F214" s="113"/>
      <c r="G214" s="80"/>
    </row>
    <row r="215" spans="3:7" x14ac:dyDescent="0.15">
      <c r="C215" s="80">
        <f t="shared" si="3"/>
        <v>19199</v>
      </c>
      <c r="D215" s="115" t="s">
        <v>601</v>
      </c>
      <c r="E215" s="116" t="s">
        <v>321</v>
      </c>
      <c r="F215" s="117"/>
      <c r="G215" s="80"/>
    </row>
    <row r="216" spans="3:7" ht="13.5" customHeight="1" x14ac:dyDescent="0.15">
      <c r="C216" s="80">
        <f t="shared" si="3"/>
        <v>19201</v>
      </c>
      <c r="D216" s="118" t="s">
        <v>602</v>
      </c>
      <c r="E216" s="119" t="s">
        <v>402</v>
      </c>
      <c r="F216" s="120"/>
      <c r="G216" s="80"/>
    </row>
    <row r="217" spans="3:7" x14ac:dyDescent="0.15">
      <c r="C217" s="80">
        <f t="shared" si="3"/>
        <v>19202</v>
      </c>
      <c r="D217" s="111" t="s">
        <v>602</v>
      </c>
      <c r="E217" s="112" t="s">
        <v>403</v>
      </c>
      <c r="F217" s="113"/>
      <c r="G217" s="80"/>
    </row>
    <row r="218" spans="3:7" x14ac:dyDescent="0.15">
      <c r="C218" s="80">
        <f t="shared" si="3"/>
        <v>19299</v>
      </c>
      <c r="D218" s="121" t="s">
        <v>602</v>
      </c>
      <c r="E218" s="122" t="s">
        <v>321</v>
      </c>
      <c r="F218" s="123"/>
      <c r="G218" s="80"/>
    </row>
    <row r="219" spans="3:7" ht="13.5" customHeight="1" x14ac:dyDescent="0.15">
      <c r="C219" s="80">
        <f t="shared" si="3"/>
        <v>19301</v>
      </c>
      <c r="D219" s="108" t="s">
        <v>603</v>
      </c>
      <c r="E219" s="124" t="s">
        <v>404</v>
      </c>
      <c r="F219" s="125"/>
      <c r="G219" s="80"/>
    </row>
    <row r="220" spans="3:7" x14ac:dyDescent="0.15">
      <c r="C220" s="80">
        <f t="shared" si="3"/>
        <v>19302</v>
      </c>
      <c r="D220" s="111" t="s">
        <v>603</v>
      </c>
      <c r="E220" s="112" t="s">
        <v>405</v>
      </c>
      <c r="F220" s="113"/>
      <c r="G220" s="80"/>
    </row>
    <row r="221" spans="3:7" x14ac:dyDescent="0.15">
      <c r="C221" s="80">
        <f t="shared" si="3"/>
        <v>19303</v>
      </c>
      <c r="D221" s="111" t="s">
        <v>603</v>
      </c>
      <c r="E221" s="112" t="s">
        <v>406</v>
      </c>
      <c r="F221" s="113"/>
      <c r="G221" s="80"/>
    </row>
    <row r="222" spans="3:7" x14ac:dyDescent="0.15">
      <c r="C222" s="80">
        <f t="shared" si="3"/>
        <v>19399</v>
      </c>
      <c r="D222" s="115" t="s">
        <v>603</v>
      </c>
      <c r="E222" s="116" t="s">
        <v>321</v>
      </c>
      <c r="F222" s="117"/>
      <c r="G222" s="80"/>
    </row>
    <row r="223" spans="3:7" ht="13.5" customHeight="1" x14ac:dyDescent="0.15">
      <c r="C223" s="80">
        <f t="shared" si="3"/>
        <v>19401</v>
      </c>
      <c r="D223" s="118" t="s">
        <v>604</v>
      </c>
      <c r="E223" s="119" t="s">
        <v>407</v>
      </c>
      <c r="F223" s="120"/>
      <c r="G223" s="80"/>
    </row>
    <row r="224" spans="3:7" x14ac:dyDescent="0.15">
      <c r="C224" s="80">
        <f t="shared" si="3"/>
        <v>19402</v>
      </c>
      <c r="D224" s="111" t="s">
        <v>604</v>
      </c>
      <c r="E224" s="112" t="s">
        <v>408</v>
      </c>
      <c r="F224" s="113"/>
      <c r="G224" s="80"/>
    </row>
    <row r="225" spans="3:7" x14ac:dyDescent="0.15">
      <c r="C225" s="80">
        <f t="shared" si="3"/>
        <v>19403</v>
      </c>
      <c r="D225" s="111" t="s">
        <v>604</v>
      </c>
      <c r="E225" s="112" t="s">
        <v>409</v>
      </c>
      <c r="F225" s="113"/>
      <c r="G225" s="80"/>
    </row>
    <row r="226" spans="3:7" x14ac:dyDescent="0.15">
      <c r="C226" s="80">
        <f t="shared" si="3"/>
        <v>19404</v>
      </c>
      <c r="D226" s="111" t="s">
        <v>604</v>
      </c>
      <c r="E226" s="112" t="s">
        <v>410</v>
      </c>
      <c r="F226" s="113"/>
      <c r="G226" s="80"/>
    </row>
    <row r="227" spans="3:7" x14ac:dyDescent="0.15">
      <c r="C227" s="80">
        <f t="shared" si="3"/>
        <v>19499</v>
      </c>
      <c r="D227" s="121" t="s">
        <v>604</v>
      </c>
      <c r="E227" s="122" t="s">
        <v>321</v>
      </c>
      <c r="F227" s="123"/>
      <c r="G227" s="80"/>
    </row>
    <row r="228" spans="3:7" ht="13.5" customHeight="1" x14ac:dyDescent="0.15">
      <c r="C228" s="80">
        <f t="shared" si="3"/>
        <v>19501</v>
      </c>
      <c r="D228" s="108" t="s">
        <v>605</v>
      </c>
      <c r="E228" s="124" t="s">
        <v>411</v>
      </c>
      <c r="F228" s="125" t="s">
        <v>412</v>
      </c>
      <c r="G228" s="80"/>
    </row>
    <row r="229" spans="3:7" x14ac:dyDescent="0.15">
      <c r="C229" s="80">
        <f t="shared" si="3"/>
        <v>19502</v>
      </c>
      <c r="D229" s="111" t="s">
        <v>605</v>
      </c>
      <c r="E229" s="112" t="s">
        <v>413</v>
      </c>
      <c r="F229" s="113" t="s">
        <v>412</v>
      </c>
      <c r="G229" s="80"/>
    </row>
    <row r="230" spans="3:7" x14ac:dyDescent="0.15">
      <c r="C230" s="80">
        <f t="shared" si="3"/>
        <v>19503</v>
      </c>
      <c r="D230" s="111" t="s">
        <v>605</v>
      </c>
      <c r="E230" s="112" t="s">
        <v>414</v>
      </c>
      <c r="F230" s="113"/>
      <c r="G230" s="80"/>
    </row>
    <row r="231" spans="3:7" x14ac:dyDescent="0.15">
      <c r="C231" s="80">
        <f t="shared" si="3"/>
        <v>19504</v>
      </c>
      <c r="D231" s="111" t="s">
        <v>605</v>
      </c>
      <c r="E231" s="112" t="s">
        <v>415</v>
      </c>
      <c r="F231" s="113"/>
      <c r="G231" s="80"/>
    </row>
    <row r="232" spans="3:7" x14ac:dyDescent="0.15">
      <c r="C232" s="80">
        <f t="shared" si="3"/>
        <v>19599</v>
      </c>
      <c r="D232" s="115" t="s">
        <v>605</v>
      </c>
      <c r="E232" s="116" t="s">
        <v>416</v>
      </c>
      <c r="F232" s="117"/>
      <c r="G232" s="80"/>
    </row>
    <row r="233" spans="3:7" ht="13.5" customHeight="1" x14ac:dyDescent="0.15">
      <c r="C233" s="80">
        <f t="shared" si="3"/>
        <v>19601</v>
      </c>
      <c r="D233" s="118" t="s">
        <v>606</v>
      </c>
      <c r="E233" s="126" t="s">
        <v>417</v>
      </c>
      <c r="F233" s="127" t="s">
        <v>418</v>
      </c>
      <c r="G233" s="80"/>
    </row>
    <row r="234" spans="3:7" x14ac:dyDescent="0.15">
      <c r="C234" s="80">
        <f t="shared" si="3"/>
        <v>19602</v>
      </c>
      <c r="D234" s="111" t="s">
        <v>606</v>
      </c>
      <c r="E234" s="112" t="s">
        <v>419</v>
      </c>
      <c r="F234" s="113"/>
      <c r="G234" s="80"/>
    </row>
    <row r="235" spans="3:7" x14ac:dyDescent="0.15">
      <c r="C235" s="80">
        <f t="shared" si="3"/>
        <v>19603</v>
      </c>
      <c r="D235" s="111" t="s">
        <v>606</v>
      </c>
      <c r="E235" s="112" t="s">
        <v>420</v>
      </c>
      <c r="F235" s="113"/>
      <c r="G235" s="80"/>
    </row>
    <row r="236" spans="3:7" x14ac:dyDescent="0.15">
      <c r="C236" s="80">
        <f t="shared" si="3"/>
        <v>19604</v>
      </c>
      <c r="D236" s="111" t="s">
        <v>606</v>
      </c>
      <c r="E236" s="112" t="s">
        <v>421</v>
      </c>
      <c r="F236" s="113"/>
      <c r="G236" s="80"/>
    </row>
    <row r="237" spans="3:7" x14ac:dyDescent="0.15">
      <c r="C237" s="80">
        <f t="shared" si="3"/>
        <v>19699</v>
      </c>
      <c r="D237" s="121" t="s">
        <v>606</v>
      </c>
      <c r="E237" s="122" t="s">
        <v>416</v>
      </c>
      <c r="F237" s="123"/>
      <c r="G237" s="80"/>
    </row>
    <row r="238" spans="3:7" ht="13.5" customHeight="1" x14ac:dyDescent="0.15">
      <c r="C238" s="80">
        <f t="shared" si="3"/>
        <v>19701</v>
      </c>
      <c r="D238" s="108" t="s">
        <v>607</v>
      </c>
      <c r="E238" s="124" t="s">
        <v>422</v>
      </c>
      <c r="F238" s="125"/>
      <c r="G238" s="80"/>
    </row>
    <row r="239" spans="3:7" x14ac:dyDescent="0.15">
      <c r="C239" s="80">
        <f t="shared" si="3"/>
        <v>19702</v>
      </c>
      <c r="D239" s="111" t="s">
        <v>607</v>
      </c>
      <c r="E239" s="112" t="s">
        <v>423</v>
      </c>
      <c r="F239" s="113"/>
      <c r="G239" s="80"/>
    </row>
    <row r="240" spans="3:7" x14ac:dyDescent="0.15">
      <c r="C240" s="80">
        <f t="shared" si="3"/>
        <v>19703</v>
      </c>
      <c r="D240" s="111" t="s">
        <v>607</v>
      </c>
      <c r="E240" s="112" t="s">
        <v>424</v>
      </c>
      <c r="F240" s="113"/>
      <c r="G240" s="80"/>
    </row>
    <row r="241" spans="3:7" x14ac:dyDescent="0.15">
      <c r="C241" s="80">
        <f t="shared" si="3"/>
        <v>19704</v>
      </c>
      <c r="D241" s="111" t="s">
        <v>607</v>
      </c>
      <c r="E241" s="112" t="s">
        <v>425</v>
      </c>
      <c r="F241" s="113"/>
      <c r="G241" s="80"/>
    </row>
    <row r="242" spans="3:7" x14ac:dyDescent="0.15">
      <c r="C242" s="80">
        <f t="shared" si="3"/>
        <v>19705</v>
      </c>
      <c r="D242" s="111" t="s">
        <v>607</v>
      </c>
      <c r="E242" s="112" t="s">
        <v>426</v>
      </c>
      <c r="F242" s="113"/>
      <c r="G242" s="80"/>
    </row>
    <row r="243" spans="3:7" x14ac:dyDescent="0.15">
      <c r="C243" s="80">
        <f t="shared" si="3"/>
        <v>19706</v>
      </c>
      <c r="D243" s="111" t="s">
        <v>607</v>
      </c>
      <c r="E243" s="112" t="s">
        <v>427</v>
      </c>
      <c r="F243" s="113"/>
      <c r="G243" s="80"/>
    </row>
    <row r="244" spans="3:7" x14ac:dyDescent="0.15">
      <c r="C244" s="80">
        <f t="shared" si="3"/>
        <v>19799</v>
      </c>
      <c r="D244" s="115" t="s">
        <v>607</v>
      </c>
      <c r="E244" s="116" t="s">
        <v>416</v>
      </c>
      <c r="F244" s="117"/>
      <c r="G244" s="80"/>
    </row>
    <row r="245" spans="3:7" ht="13.5" customHeight="1" x14ac:dyDescent="0.15">
      <c r="C245" s="80">
        <f t="shared" si="3"/>
        <v>19801</v>
      </c>
      <c r="D245" s="118" t="s">
        <v>608</v>
      </c>
      <c r="E245" s="119" t="s">
        <v>428</v>
      </c>
      <c r="F245" s="120"/>
      <c r="G245" s="80"/>
    </row>
    <row r="246" spans="3:7" x14ac:dyDescent="0.15">
      <c r="C246" s="80">
        <f t="shared" si="3"/>
        <v>19802</v>
      </c>
      <c r="D246" s="111" t="s">
        <v>608</v>
      </c>
      <c r="E246" s="114" t="s">
        <v>429</v>
      </c>
      <c r="F246" s="128"/>
      <c r="G246" s="80"/>
    </row>
    <row r="247" spans="3:7" x14ac:dyDescent="0.15">
      <c r="C247" s="80">
        <f t="shared" si="3"/>
        <v>19803</v>
      </c>
      <c r="D247" s="111" t="s">
        <v>608</v>
      </c>
      <c r="E247" s="112" t="s">
        <v>430</v>
      </c>
      <c r="F247" s="113"/>
      <c r="G247" s="80"/>
    </row>
    <row r="248" spans="3:7" x14ac:dyDescent="0.15">
      <c r="C248" s="80">
        <f t="shared" si="3"/>
        <v>19804</v>
      </c>
      <c r="D248" s="111" t="s">
        <v>608</v>
      </c>
      <c r="E248" s="112" t="s">
        <v>431</v>
      </c>
      <c r="F248" s="128"/>
      <c r="G248" s="80"/>
    </row>
    <row r="249" spans="3:7" x14ac:dyDescent="0.15">
      <c r="C249" s="80">
        <f t="shared" si="3"/>
        <v>19805</v>
      </c>
      <c r="D249" s="111" t="s">
        <v>608</v>
      </c>
      <c r="E249" s="112" t="s">
        <v>432</v>
      </c>
      <c r="F249" s="128"/>
      <c r="G249" s="80"/>
    </row>
    <row r="250" spans="3:7" x14ac:dyDescent="0.15">
      <c r="C250" s="80">
        <f t="shared" si="3"/>
        <v>19806</v>
      </c>
      <c r="D250" s="111" t="s">
        <v>608</v>
      </c>
      <c r="E250" s="112" t="s">
        <v>433</v>
      </c>
      <c r="F250" s="129" t="s">
        <v>609</v>
      </c>
      <c r="G250" s="80"/>
    </row>
    <row r="251" spans="3:7" x14ac:dyDescent="0.15">
      <c r="C251" s="80">
        <f t="shared" si="3"/>
        <v>19807</v>
      </c>
      <c r="D251" s="111" t="s">
        <v>608</v>
      </c>
      <c r="E251" s="112" t="s">
        <v>434</v>
      </c>
      <c r="F251" s="113" t="s">
        <v>435</v>
      </c>
      <c r="G251" s="80"/>
    </row>
    <row r="252" spans="3:7" x14ac:dyDescent="0.15">
      <c r="C252" s="80">
        <f t="shared" si="3"/>
        <v>19808</v>
      </c>
      <c r="D252" s="111" t="s">
        <v>608</v>
      </c>
      <c r="E252" s="112" t="s">
        <v>436</v>
      </c>
      <c r="F252" s="113" t="s">
        <v>437</v>
      </c>
      <c r="G252" s="80"/>
    </row>
    <row r="253" spans="3:7" x14ac:dyDescent="0.15">
      <c r="C253" s="80">
        <f t="shared" si="3"/>
        <v>19899</v>
      </c>
      <c r="D253" s="121" t="s">
        <v>608</v>
      </c>
      <c r="E253" s="122" t="s">
        <v>416</v>
      </c>
      <c r="F253" s="123" t="s">
        <v>610</v>
      </c>
      <c r="G253" s="80"/>
    </row>
    <row r="254" spans="3:7" ht="13.5" customHeight="1" x14ac:dyDescent="0.15">
      <c r="C254" s="80">
        <f t="shared" si="3"/>
        <v>19901</v>
      </c>
      <c r="D254" s="108" t="s">
        <v>611</v>
      </c>
      <c r="E254" s="124" t="s">
        <v>438</v>
      </c>
      <c r="F254" s="125"/>
      <c r="G254" s="80"/>
    </row>
    <row r="255" spans="3:7" x14ac:dyDescent="0.15">
      <c r="C255" s="80">
        <f t="shared" si="3"/>
        <v>19902</v>
      </c>
      <c r="D255" s="111" t="s">
        <v>611</v>
      </c>
      <c r="E255" s="112" t="s">
        <v>439</v>
      </c>
      <c r="F255" s="113"/>
      <c r="G255" s="80"/>
    </row>
    <row r="256" spans="3:7" x14ac:dyDescent="0.15">
      <c r="C256" s="80">
        <f t="shared" si="3"/>
        <v>19903</v>
      </c>
      <c r="D256" s="111" t="s">
        <v>611</v>
      </c>
      <c r="E256" s="112" t="s">
        <v>440</v>
      </c>
      <c r="F256" s="113"/>
      <c r="G256" s="80"/>
    </row>
    <row r="257" spans="3:7" x14ac:dyDescent="0.15">
      <c r="C257" s="80">
        <f t="shared" si="3"/>
        <v>19904</v>
      </c>
      <c r="D257" s="111" t="s">
        <v>611</v>
      </c>
      <c r="E257" s="112" t="s">
        <v>441</v>
      </c>
      <c r="F257" s="113"/>
      <c r="G257" s="80"/>
    </row>
    <row r="258" spans="3:7" x14ac:dyDescent="0.15">
      <c r="C258" s="80">
        <f t="shared" si="3"/>
        <v>19999</v>
      </c>
      <c r="D258" s="115" t="s">
        <v>611</v>
      </c>
      <c r="E258" s="116" t="s">
        <v>416</v>
      </c>
      <c r="F258" s="117"/>
      <c r="G258" s="80"/>
    </row>
    <row r="259" spans="3:7" ht="13.5" customHeight="1" x14ac:dyDescent="0.15">
      <c r="C259" s="80">
        <f t="shared" si="3"/>
        <v>20001</v>
      </c>
      <c r="D259" s="118" t="s">
        <v>612</v>
      </c>
      <c r="E259" s="119" t="s">
        <v>442</v>
      </c>
      <c r="F259" s="120"/>
      <c r="G259" s="80"/>
    </row>
    <row r="260" spans="3:7" x14ac:dyDescent="0.15">
      <c r="C260" s="80">
        <f t="shared" ref="C260:C314" si="4">CODE($D260)*100+VALUE(LEFT($E260,2))</f>
        <v>20002</v>
      </c>
      <c r="D260" s="111" t="s">
        <v>612</v>
      </c>
      <c r="E260" s="112" t="s">
        <v>443</v>
      </c>
      <c r="F260" s="113"/>
      <c r="G260" s="80"/>
    </row>
    <row r="261" spans="3:7" x14ac:dyDescent="0.15">
      <c r="C261" s="80">
        <f t="shared" si="4"/>
        <v>20003</v>
      </c>
      <c r="D261" s="111" t="s">
        <v>612</v>
      </c>
      <c r="E261" s="112" t="s">
        <v>444</v>
      </c>
      <c r="F261" s="113"/>
      <c r="G261" s="80"/>
    </row>
    <row r="262" spans="3:7" x14ac:dyDescent="0.15">
      <c r="C262" s="80">
        <f t="shared" si="4"/>
        <v>20004</v>
      </c>
      <c r="D262" s="111" t="s">
        <v>612</v>
      </c>
      <c r="E262" s="112" t="s">
        <v>445</v>
      </c>
      <c r="F262" s="113"/>
      <c r="G262" s="80"/>
    </row>
    <row r="263" spans="3:7" x14ac:dyDescent="0.15">
      <c r="C263" s="80">
        <f t="shared" si="4"/>
        <v>20005</v>
      </c>
      <c r="D263" s="111" t="s">
        <v>612</v>
      </c>
      <c r="E263" s="112" t="s">
        <v>446</v>
      </c>
      <c r="F263" s="113"/>
      <c r="G263" s="80"/>
    </row>
    <row r="264" spans="3:7" x14ac:dyDescent="0.15">
      <c r="C264" s="80">
        <f t="shared" si="4"/>
        <v>20099</v>
      </c>
      <c r="D264" s="121" t="s">
        <v>612</v>
      </c>
      <c r="E264" s="122" t="s">
        <v>416</v>
      </c>
      <c r="F264" s="123"/>
      <c r="G264" s="80"/>
    </row>
    <row r="265" spans="3:7" ht="13.5" customHeight="1" x14ac:dyDescent="0.15">
      <c r="C265" s="80">
        <f t="shared" si="4"/>
        <v>20101</v>
      </c>
      <c r="D265" s="108" t="s">
        <v>613</v>
      </c>
      <c r="E265" s="124" t="s">
        <v>447</v>
      </c>
      <c r="F265" s="125"/>
      <c r="G265" s="80"/>
    </row>
    <row r="266" spans="3:7" x14ac:dyDescent="0.15">
      <c r="C266" s="80">
        <f t="shared" si="4"/>
        <v>20102</v>
      </c>
      <c r="D266" s="111" t="s">
        <v>613</v>
      </c>
      <c r="E266" s="112" t="s">
        <v>448</v>
      </c>
      <c r="F266" s="113"/>
      <c r="G266" s="80"/>
    </row>
    <row r="267" spans="3:7" x14ac:dyDescent="0.15">
      <c r="C267" s="80">
        <f t="shared" si="4"/>
        <v>20103</v>
      </c>
      <c r="D267" s="111" t="s">
        <v>613</v>
      </c>
      <c r="E267" s="112" t="s">
        <v>449</v>
      </c>
      <c r="F267" s="113"/>
      <c r="G267" s="80"/>
    </row>
    <row r="268" spans="3:7" x14ac:dyDescent="0.15">
      <c r="C268" s="80">
        <f t="shared" si="4"/>
        <v>20104</v>
      </c>
      <c r="D268" s="111" t="s">
        <v>613</v>
      </c>
      <c r="E268" s="112" t="s">
        <v>450</v>
      </c>
      <c r="F268" s="113"/>
      <c r="G268" s="80"/>
    </row>
    <row r="269" spans="3:7" x14ac:dyDescent="0.15">
      <c r="C269" s="80">
        <f t="shared" si="4"/>
        <v>20199</v>
      </c>
      <c r="D269" s="115" t="s">
        <v>613</v>
      </c>
      <c r="E269" s="116" t="s">
        <v>416</v>
      </c>
      <c r="F269" s="117"/>
      <c r="G269" s="80"/>
    </row>
    <row r="270" spans="3:7" ht="13.5" customHeight="1" x14ac:dyDescent="0.15">
      <c r="C270" s="80">
        <f t="shared" si="4"/>
        <v>20201</v>
      </c>
      <c r="D270" s="118" t="s">
        <v>614</v>
      </c>
      <c r="E270" s="119" t="s">
        <v>451</v>
      </c>
      <c r="F270" s="120"/>
      <c r="G270" s="80"/>
    </row>
    <row r="271" spans="3:7" x14ac:dyDescent="0.15">
      <c r="C271" s="80">
        <f t="shared" si="4"/>
        <v>20202</v>
      </c>
      <c r="D271" s="111" t="s">
        <v>614</v>
      </c>
      <c r="E271" s="112" t="s">
        <v>452</v>
      </c>
      <c r="F271" s="113"/>
      <c r="G271" s="80"/>
    </row>
    <row r="272" spans="3:7" x14ac:dyDescent="0.15">
      <c r="C272" s="80">
        <f t="shared" si="4"/>
        <v>20203</v>
      </c>
      <c r="D272" s="111" t="s">
        <v>614</v>
      </c>
      <c r="E272" s="112" t="s">
        <v>453</v>
      </c>
      <c r="F272" s="113"/>
      <c r="G272" s="80"/>
    </row>
    <row r="273" spans="3:7" x14ac:dyDescent="0.15">
      <c r="C273" s="80">
        <f t="shared" si="4"/>
        <v>20299</v>
      </c>
      <c r="D273" s="121" t="s">
        <v>614</v>
      </c>
      <c r="E273" s="122" t="s">
        <v>416</v>
      </c>
      <c r="F273" s="123"/>
      <c r="G273" s="80"/>
    </row>
    <row r="274" spans="3:7" ht="13.5" customHeight="1" x14ac:dyDescent="0.15">
      <c r="C274" s="80">
        <f t="shared" si="4"/>
        <v>20301</v>
      </c>
      <c r="D274" s="108" t="s">
        <v>615</v>
      </c>
      <c r="E274" s="124" t="s">
        <v>454</v>
      </c>
      <c r="F274" s="125"/>
      <c r="G274" s="80"/>
    </row>
    <row r="275" spans="3:7" x14ac:dyDescent="0.15">
      <c r="C275" s="80">
        <f t="shared" si="4"/>
        <v>20302</v>
      </c>
      <c r="D275" s="111" t="s">
        <v>615</v>
      </c>
      <c r="E275" s="112" t="s">
        <v>455</v>
      </c>
      <c r="F275" s="113"/>
      <c r="G275" s="80"/>
    </row>
    <row r="276" spans="3:7" x14ac:dyDescent="0.15">
      <c r="C276" s="80">
        <f t="shared" si="4"/>
        <v>20303</v>
      </c>
      <c r="D276" s="111" t="s">
        <v>615</v>
      </c>
      <c r="E276" s="112" t="s">
        <v>456</v>
      </c>
      <c r="F276" s="113"/>
      <c r="G276" s="80"/>
    </row>
    <row r="277" spans="3:7" x14ac:dyDescent="0.15">
      <c r="C277" s="80">
        <f t="shared" si="4"/>
        <v>20304</v>
      </c>
      <c r="D277" s="111" t="s">
        <v>615</v>
      </c>
      <c r="E277" s="112" t="s">
        <v>457</v>
      </c>
      <c r="F277" s="113"/>
      <c r="G277" s="80"/>
    </row>
    <row r="278" spans="3:7" x14ac:dyDescent="0.15">
      <c r="C278" s="80">
        <f t="shared" si="4"/>
        <v>20305</v>
      </c>
      <c r="D278" s="111" t="s">
        <v>615</v>
      </c>
      <c r="E278" s="112" t="s">
        <v>458</v>
      </c>
      <c r="F278" s="113"/>
      <c r="G278" s="80"/>
    </row>
    <row r="279" spans="3:7" x14ac:dyDescent="0.15">
      <c r="C279" s="80">
        <f t="shared" si="4"/>
        <v>20306</v>
      </c>
      <c r="D279" s="111" t="s">
        <v>615</v>
      </c>
      <c r="E279" s="112" t="s">
        <v>459</v>
      </c>
      <c r="F279" s="113"/>
      <c r="G279" s="80"/>
    </row>
    <row r="280" spans="3:7" x14ac:dyDescent="0.15">
      <c r="C280" s="80">
        <f t="shared" si="4"/>
        <v>20307</v>
      </c>
      <c r="D280" s="111" t="s">
        <v>615</v>
      </c>
      <c r="E280" s="112" t="s">
        <v>460</v>
      </c>
      <c r="F280" s="113"/>
      <c r="G280" s="80"/>
    </row>
    <row r="281" spans="3:7" x14ac:dyDescent="0.15">
      <c r="C281" s="80">
        <f t="shared" si="4"/>
        <v>20308</v>
      </c>
      <c r="D281" s="111" t="s">
        <v>615</v>
      </c>
      <c r="E281" s="112" t="s">
        <v>461</v>
      </c>
      <c r="F281" s="113"/>
      <c r="G281" s="80"/>
    </row>
    <row r="282" spans="3:7" x14ac:dyDescent="0.15">
      <c r="C282" s="80">
        <f t="shared" si="4"/>
        <v>20309</v>
      </c>
      <c r="D282" s="111" t="s">
        <v>615</v>
      </c>
      <c r="E282" s="112" t="s">
        <v>462</v>
      </c>
      <c r="F282" s="113"/>
      <c r="G282" s="80"/>
    </row>
    <row r="283" spans="3:7" x14ac:dyDescent="0.15">
      <c r="C283" s="80">
        <f t="shared" si="4"/>
        <v>20310</v>
      </c>
      <c r="D283" s="111" t="s">
        <v>615</v>
      </c>
      <c r="E283" s="112" t="s">
        <v>463</v>
      </c>
      <c r="F283" s="113"/>
      <c r="G283" s="80"/>
    </row>
    <row r="284" spans="3:7" x14ac:dyDescent="0.15">
      <c r="C284" s="80">
        <f t="shared" si="4"/>
        <v>20311</v>
      </c>
      <c r="D284" s="111" t="s">
        <v>615</v>
      </c>
      <c r="E284" s="112" t="s">
        <v>464</v>
      </c>
      <c r="F284" s="113"/>
      <c r="G284" s="80"/>
    </row>
    <row r="285" spans="3:7" x14ac:dyDescent="0.15">
      <c r="C285" s="80">
        <f t="shared" si="4"/>
        <v>20399</v>
      </c>
      <c r="D285" s="115" t="s">
        <v>615</v>
      </c>
      <c r="E285" s="116" t="s">
        <v>416</v>
      </c>
      <c r="F285" s="117"/>
      <c r="G285" s="80"/>
    </row>
    <row r="286" spans="3:7" ht="13.5" customHeight="1" x14ac:dyDescent="0.15">
      <c r="C286" s="80">
        <f t="shared" si="4"/>
        <v>20401</v>
      </c>
      <c r="D286" s="118" t="s">
        <v>616</v>
      </c>
      <c r="E286" s="119" t="s">
        <v>465</v>
      </c>
      <c r="F286" s="120" t="s">
        <v>466</v>
      </c>
      <c r="G286" s="80"/>
    </row>
    <row r="287" spans="3:7" x14ac:dyDescent="0.15">
      <c r="C287" s="80">
        <f t="shared" si="4"/>
        <v>20499</v>
      </c>
      <c r="D287" s="121" t="s">
        <v>616</v>
      </c>
      <c r="E287" s="122" t="s">
        <v>416</v>
      </c>
      <c r="F287" s="123"/>
      <c r="G287" s="80"/>
    </row>
    <row r="288" spans="3:7" ht="13.5" customHeight="1" x14ac:dyDescent="0.15">
      <c r="C288" s="80">
        <f t="shared" si="4"/>
        <v>20501</v>
      </c>
      <c r="D288" s="108" t="s">
        <v>617</v>
      </c>
      <c r="E288" s="124" t="s">
        <v>467</v>
      </c>
      <c r="F288" s="125"/>
      <c r="G288" s="80"/>
    </row>
    <row r="289" spans="3:7" x14ac:dyDescent="0.15">
      <c r="C289" s="80">
        <f t="shared" si="4"/>
        <v>20502</v>
      </c>
      <c r="D289" s="111" t="s">
        <v>617</v>
      </c>
      <c r="E289" s="112" t="s">
        <v>468</v>
      </c>
      <c r="F289" s="113"/>
      <c r="G289" s="80"/>
    </row>
    <row r="290" spans="3:7" x14ac:dyDescent="0.15">
      <c r="C290" s="80">
        <f t="shared" si="4"/>
        <v>20503</v>
      </c>
      <c r="D290" s="111" t="s">
        <v>617</v>
      </c>
      <c r="E290" s="112" t="s">
        <v>469</v>
      </c>
      <c r="F290" s="113"/>
      <c r="G290" s="80"/>
    </row>
    <row r="291" spans="3:7" x14ac:dyDescent="0.15">
      <c r="C291" s="80">
        <f t="shared" si="4"/>
        <v>20504</v>
      </c>
      <c r="D291" s="111" t="s">
        <v>617</v>
      </c>
      <c r="E291" s="112" t="s">
        <v>470</v>
      </c>
      <c r="F291" s="113"/>
      <c r="G291" s="80"/>
    </row>
    <row r="292" spans="3:7" x14ac:dyDescent="0.15">
      <c r="C292" s="80">
        <f t="shared" si="4"/>
        <v>20599</v>
      </c>
      <c r="D292" s="115" t="s">
        <v>617</v>
      </c>
      <c r="E292" s="116" t="s">
        <v>416</v>
      </c>
      <c r="F292" s="117"/>
      <c r="G292" s="80"/>
    </row>
    <row r="293" spans="3:7" ht="13.5" customHeight="1" x14ac:dyDescent="0.15">
      <c r="C293" s="80">
        <f t="shared" si="4"/>
        <v>20601</v>
      </c>
      <c r="D293" s="118" t="s">
        <v>618</v>
      </c>
      <c r="E293" s="119" t="s">
        <v>471</v>
      </c>
      <c r="F293" s="120"/>
      <c r="G293" s="80"/>
    </row>
    <row r="294" spans="3:7" x14ac:dyDescent="0.15">
      <c r="C294" s="80">
        <f t="shared" si="4"/>
        <v>20602</v>
      </c>
      <c r="D294" s="111" t="s">
        <v>618</v>
      </c>
      <c r="E294" s="112" t="s">
        <v>472</v>
      </c>
      <c r="F294" s="113"/>
      <c r="G294" s="80"/>
    </row>
    <row r="295" spans="3:7" x14ac:dyDescent="0.15">
      <c r="C295" s="80">
        <f t="shared" si="4"/>
        <v>20603</v>
      </c>
      <c r="D295" s="111" t="s">
        <v>618</v>
      </c>
      <c r="E295" s="112" t="s">
        <v>473</v>
      </c>
      <c r="F295" s="113"/>
      <c r="G295" s="80"/>
    </row>
    <row r="296" spans="3:7" x14ac:dyDescent="0.15">
      <c r="C296" s="80">
        <f t="shared" si="4"/>
        <v>20699</v>
      </c>
      <c r="D296" s="121" t="s">
        <v>618</v>
      </c>
      <c r="E296" s="122" t="s">
        <v>416</v>
      </c>
      <c r="F296" s="123"/>
      <c r="G296" s="80"/>
    </row>
    <row r="297" spans="3:7" ht="13.5" customHeight="1" x14ac:dyDescent="0.15">
      <c r="C297" s="80">
        <f t="shared" si="4"/>
        <v>20701</v>
      </c>
      <c r="D297" s="108" t="s">
        <v>619</v>
      </c>
      <c r="E297" s="124" t="s">
        <v>474</v>
      </c>
      <c r="F297" s="125"/>
      <c r="G297" s="80"/>
    </row>
    <row r="298" spans="3:7" x14ac:dyDescent="0.15">
      <c r="C298" s="80">
        <f t="shared" si="4"/>
        <v>20702</v>
      </c>
      <c r="D298" s="111" t="s">
        <v>619</v>
      </c>
      <c r="E298" s="112" t="s">
        <v>475</v>
      </c>
      <c r="F298" s="113"/>
      <c r="G298" s="80"/>
    </row>
    <row r="299" spans="3:7" x14ac:dyDescent="0.15">
      <c r="C299" s="80">
        <f t="shared" si="4"/>
        <v>20703</v>
      </c>
      <c r="D299" s="111" t="s">
        <v>619</v>
      </c>
      <c r="E299" s="112" t="s">
        <v>476</v>
      </c>
      <c r="F299" s="113"/>
      <c r="G299" s="80"/>
    </row>
    <row r="300" spans="3:7" x14ac:dyDescent="0.15">
      <c r="C300" s="80">
        <f t="shared" si="4"/>
        <v>20704</v>
      </c>
      <c r="D300" s="111" t="s">
        <v>619</v>
      </c>
      <c r="E300" s="112" t="s">
        <v>477</v>
      </c>
      <c r="F300" s="113"/>
      <c r="G300" s="80"/>
    </row>
    <row r="301" spans="3:7" x14ac:dyDescent="0.15">
      <c r="C301" s="80">
        <f t="shared" si="4"/>
        <v>20799</v>
      </c>
      <c r="D301" s="115" t="s">
        <v>619</v>
      </c>
      <c r="E301" s="116" t="s">
        <v>416</v>
      </c>
      <c r="F301" s="117"/>
      <c r="G301" s="80"/>
    </row>
    <row r="302" spans="3:7" ht="13.5" customHeight="1" x14ac:dyDescent="0.15">
      <c r="C302" s="80">
        <f t="shared" si="4"/>
        <v>20801</v>
      </c>
      <c r="D302" s="118" t="s">
        <v>620</v>
      </c>
      <c r="E302" s="119" t="s">
        <v>478</v>
      </c>
      <c r="F302" s="120" t="s">
        <v>479</v>
      </c>
      <c r="G302" s="80"/>
    </row>
    <row r="303" spans="3:7" x14ac:dyDescent="0.15">
      <c r="C303" s="80">
        <f t="shared" si="4"/>
        <v>20802</v>
      </c>
      <c r="D303" s="111" t="s">
        <v>620</v>
      </c>
      <c r="E303" s="112" t="s">
        <v>480</v>
      </c>
      <c r="F303" s="113" t="s">
        <v>481</v>
      </c>
      <c r="G303" s="80"/>
    </row>
    <row r="304" spans="3:7" x14ac:dyDescent="0.15">
      <c r="C304" s="80">
        <f t="shared" si="4"/>
        <v>20899</v>
      </c>
      <c r="D304" s="121" t="s">
        <v>620</v>
      </c>
      <c r="E304" s="122" t="s">
        <v>416</v>
      </c>
      <c r="F304" s="123"/>
      <c r="G304" s="80"/>
    </row>
    <row r="305" spans="3:7" ht="13.5" customHeight="1" x14ac:dyDescent="0.15">
      <c r="C305" s="80">
        <f t="shared" si="4"/>
        <v>20901</v>
      </c>
      <c r="D305" s="108" t="s">
        <v>621</v>
      </c>
      <c r="E305" s="124" t="s">
        <v>482</v>
      </c>
      <c r="F305" s="125"/>
      <c r="G305" s="80"/>
    </row>
    <row r="306" spans="3:7" x14ac:dyDescent="0.15">
      <c r="C306" s="80">
        <f t="shared" si="4"/>
        <v>20902</v>
      </c>
      <c r="D306" s="111" t="s">
        <v>621</v>
      </c>
      <c r="E306" s="112" t="s">
        <v>483</v>
      </c>
      <c r="F306" s="113"/>
      <c r="G306" s="80"/>
    </row>
    <row r="307" spans="3:7" x14ac:dyDescent="0.15">
      <c r="C307" s="80">
        <f t="shared" si="4"/>
        <v>20903</v>
      </c>
      <c r="D307" s="111" t="s">
        <v>621</v>
      </c>
      <c r="E307" s="112" t="s">
        <v>484</v>
      </c>
      <c r="F307" s="113"/>
      <c r="G307" s="80"/>
    </row>
    <row r="308" spans="3:7" x14ac:dyDescent="0.15">
      <c r="C308" s="80">
        <f t="shared" si="4"/>
        <v>20904</v>
      </c>
      <c r="D308" s="111" t="s">
        <v>621</v>
      </c>
      <c r="E308" s="112" t="s">
        <v>485</v>
      </c>
      <c r="F308" s="113" t="s">
        <v>486</v>
      </c>
      <c r="G308" s="80"/>
    </row>
    <row r="309" spans="3:7" x14ac:dyDescent="0.15">
      <c r="C309" s="80">
        <f t="shared" si="4"/>
        <v>20905</v>
      </c>
      <c r="D309" s="111" t="s">
        <v>621</v>
      </c>
      <c r="E309" s="112" t="s">
        <v>487</v>
      </c>
      <c r="F309" s="113"/>
      <c r="G309" s="80"/>
    </row>
    <row r="310" spans="3:7" x14ac:dyDescent="0.15">
      <c r="C310" s="80">
        <f t="shared" si="4"/>
        <v>20906</v>
      </c>
      <c r="D310" s="111" t="s">
        <v>621</v>
      </c>
      <c r="E310" s="112" t="s">
        <v>488</v>
      </c>
      <c r="F310" s="113"/>
      <c r="G310" s="80"/>
    </row>
    <row r="311" spans="3:7" x14ac:dyDescent="0.15">
      <c r="C311" s="80">
        <f t="shared" si="4"/>
        <v>20907</v>
      </c>
      <c r="D311" s="111" t="s">
        <v>621</v>
      </c>
      <c r="E311" s="112" t="s">
        <v>489</v>
      </c>
      <c r="F311" s="113"/>
      <c r="G311" s="80"/>
    </row>
    <row r="312" spans="3:7" x14ac:dyDescent="0.15">
      <c r="C312" s="80">
        <f t="shared" si="4"/>
        <v>20908</v>
      </c>
      <c r="D312" s="111" t="s">
        <v>621</v>
      </c>
      <c r="E312" s="112" t="s">
        <v>490</v>
      </c>
      <c r="F312" s="113"/>
      <c r="G312" s="80"/>
    </row>
    <row r="313" spans="3:7" x14ac:dyDescent="0.15">
      <c r="C313" s="80">
        <f t="shared" si="4"/>
        <v>20999</v>
      </c>
      <c r="D313" s="115" t="s">
        <v>621</v>
      </c>
      <c r="E313" s="116" t="s">
        <v>416</v>
      </c>
      <c r="F313" s="117"/>
      <c r="G313" s="80"/>
    </row>
    <row r="314" spans="3:7" x14ac:dyDescent="0.15">
      <c r="C314" s="80">
        <f t="shared" si="4"/>
        <v>21001</v>
      </c>
      <c r="D314" s="130" t="s">
        <v>622</v>
      </c>
      <c r="E314" s="131" t="s">
        <v>491</v>
      </c>
      <c r="F314" s="132"/>
      <c r="G314" s="80"/>
    </row>
  </sheetData>
  <sheetProtection selectLockedCells="1"/>
  <mergeCells count="2">
    <mergeCell ref="A3:A28"/>
    <mergeCell ref="A29:A62"/>
  </mergeCells>
  <phoneticPr fontId="2"/>
  <pageMargins left="0.7" right="0.7" top="0.75" bottom="0.75" header="0.3" footer="0.3"/>
  <pageSetup paperSize="9" orientation="portrait" verticalDpi="0"/>
  <rowBreaks count="3" manualBreakCount="3">
    <brk id="54" min="3" max="6" man="1"/>
    <brk id="108" min="3" max="6" man="1"/>
    <brk id="273" min="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No1"/>
  <dimension ref="A1:L182"/>
  <sheetViews>
    <sheetView showGridLines="0" view="pageBreakPreview" zoomScaleNormal="100" zoomScaleSheetLayoutView="100" workbookViewId="0">
      <selection activeCell="C34" sqref="C34"/>
    </sheetView>
  </sheetViews>
  <sheetFormatPr defaultRowHeight="13.5" x14ac:dyDescent="0.15"/>
  <cols>
    <col min="1" max="1" width="4" style="73" customWidth="1"/>
    <col min="2" max="10" width="9.625" style="73" customWidth="1"/>
    <col min="11" max="11" width="4.125" style="73" customWidth="1"/>
    <col min="12" max="26" width="9.5" style="73" customWidth="1"/>
    <col min="27" max="256" width="9" style="73"/>
    <col min="257" max="257" width="4" style="73" customWidth="1"/>
    <col min="258" max="266" width="9.625" style="73" customWidth="1"/>
    <col min="267" max="267" width="4.125" style="73" customWidth="1"/>
    <col min="268" max="282" width="9.5" style="73" customWidth="1"/>
    <col min="283" max="512" width="9" style="73"/>
    <col min="513" max="513" width="4" style="73" customWidth="1"/>
    <col min="514" max="522" width="9.625" style="73" customWidth="1"/>
    <col min="523" max="523" width="4.125" style="73" customWidth="1"/>
    <col min="524" max="538" width="9.5" style="73" customWidth="1"/>
    <col min="539" max="768" width="9" style="73"/>
    <col min="769" max="769" width="4" style="73" customWidth="1"/>
    <col min="770" max="778" width="9.625" style="73" customWidth="1"/>
    <col min="779" max="779" width="4.125" style="73" customWidth="1"/>
    <col min="780" max="794" width="9.5" style="73" customWidth="1"/>
    <col min="795" max="1024" width="9" style="73"/>
    <col min="1025" max="1025" width="4" style="73" customWidth="1"/>
    <col min="1026" max="1034" width="9.625" style="73" customWidth="1"/>
    <col min="1035" max="1035" width="4.125" style="73" customWidth="1"/>
    <col min="1036" max="1050" width="9.5" style="73" customWidth="1"/>
    <col min="1051" max="1280" width="9" style="73"/>
    <col min="1281" max="1281" width="4" style="73" customWidth="1"/>
    <col min="1282" max="1290" width="9.625" style="73" customWidth="1"/>
    <col min="1291" max="1291" width="4.125" style="73" customWidth="1"/>
    <col min="1292" max="1306" width="9.5" style="73" customWidth="1"/>
    <col min="1307" max="1536" width="9" style="73"/>
    <col min="1537" max="1537" width="4" style="73" customWidth="1"/>
    <col min="1538" max="1546" width="9.625" style="73" customWidth="1"/>
    <col min="1547" max="1547" width="4.125" style="73" customWidth="1"/>
    <col min="1548" max="1562" width="9.5" style="73" customWidth="1"/>
    <col min="1563" max="1792" width="9" style="73"/>
    <col min="1793" max="1793" width="4" style="73" customWidth="1"/>
    <col min="1794" max="1802" width="9.625" style="73" customWidth="1"/>
    <col min="1803" max="1803" width="4.125" style="73" customWidth="1"/>
    <col min="1804" max="1818" width="9.5" style="73" customWidth="1"/>
    <col min="1819" max="2048" width="9" style="73"/>
    <col min="2049" max="2049" width="4" style="73" customWidth="1"/>
    <col min="2050" max="2058" width="9.625" style="73" customWidth="1"/>
    <col min="2059" max="2059" width="4.125" style="73" customWidth="1"/>
    <col min="2060" max="2074" width="9.5" style="73" customWidth="1"/>
    <col min="2075" max="2304" width="9" style="73"/>
    <col min="2305" max="2305" width="4" style="73" customWidth="1"/>
    <col min="2306" max="2314" width="9.625" style="73" customWidth="1"/>
    <col min="2315" max="2315" width="4.125" style="73" customWidth="1"/>
    <col min="2316" max="2330" width="9.5" style="73" customWidth="1"/>
    <col min="2331" max="2560" width="9" style="73"/>
    <col min="2561" max="2561" width="4" style="73" customWidth="1"/>
    <col min="2562" max="2570" width="9.625" style="73" customWidth="1"/>
    <col min="2571" max="2571" width="4.125" style="73" customWidth="1"/>
    <col min="2572" max="2586" width="9.5" style="73" customWidth="1"/>
    <col min="2587" max="2816" width="9" style="73"/>
    <col min="2817" max="2817" width="4" style="73" customWidth="1"/>
    <col min="2818" max="2826" width="9.625" style="73" customWidth="1"/>
    <col min="2827" max="2827" width="4.125" style="73" customWidth="1"/>
    <col min="2828" max="2842" width="9.5" style="73" customWidth="1"/>
    <col min="2843" max="3072" width="9" style="73"/>
    <col min="3073" max="3073" width="4" style="73" customWidth="1"/>
    <col min="3074" max="3082" width="9.625" style="73" customWidth="1"/>
    <col min="3083" max="3083" width="4.125" style="73" customWidth="1"/>
    <col min="3084" max="3098" width="9.5" style="73" customWidth="1"/>
    <col min="3099" max="3328" width="9" style="73"/>
    <col min="3329" max="3329" width="4" style="73" customWidth="1"/>
    <col min="3330" max="3338" width="9.625" style="73" customWidth="1"/>
    <col min="3339" max="3339" width="4.125" style="73" customWidth="1"/>
    <col min="3340" max="3354" width="9.5" style="73" customWidth="1"/>
    <col min="3355" max="3584" width="9" style="73"/>
    <col min="3585" max="3585" width="4" style="73" customWidth="1"/>
    <col min="3586" max="3594" width="9.625" style="73" customWidth="1"/>
    <col min="3595" max="3595" width="4.125" style="73" customWidth="1"/>
    <col min="3596" max="3610" width="9.5" style="73" customWidth="1"/>
    <col min="3611" max="3840" width="9" style="73"/>
    <col min="3841" max="3841" width="4" style="73" customWidth="1"/>
    <col min="3842" max="3850" width="9.625" style="73" customWidth="1"/>
    <col min="3851" max="3851" width="4.125" style="73" customWidth="1"/>
    <col min="3852" max="3866" width="9.5" style="73" customWidth="1"/>
    <col min="3867" max="4096" width="9" style="73"/>
    <col min="4097" max="4097" width="4" style="73" customWidth="1"/>
    <col min="4098" max="4106" width="9.625" style="73" customWidth="1"/>
    <col min="4107" max="4107" width="4.125" style="73" customWidth="1"/>
    <col min="4108" max="4122" width="9.5" style="73" customWidth="1"/>
    <col min="4123" max="4352" width="9" style="73"/>
    <col min="4353" max="4353" width="4" style="73" customWidth="1"/>
    <col min="4354" max="4362" width="9.625" style="73" customWidth="1"/>
    <col min="4363" max="4363" width="4.125" style="73" customWidth="1"/>
    <col min="4364" max="4378" width="9.5" style="73" customWidth="1"/>
    <col min="4379" max="4608" width="9" style="73"/>
    <col min="4609" max="4609" width="4" style="73" customWidth="1"/>
    <col min="4610" max="4618" width="9.625" style="73" customWidth="1"/>
    <col min="4619" max="4619" width="4.125" style="73" customWidth="1"/>
    <col min="4620" max="4634" width="9.5" style="73" customWidth="1"/>
    <col min="4635" max="4864" width="9" style="73"/>
    <col min="4865" max="4865" width="4" style="73" customWidth="1"/>
    <col min="4866" max="4874" width="9.625" style="73" customWidth="1"/>
    <col min="4875" max="4875" width="4.125" style="73" customWidth="1"/>
    <col min="4876" max="4890" width="9.5" style="73" customWidth="1"/>
    <col min="4891" max="5120" width="9" style="73"/>
    <col min="5121" max="5121" width="4" style="73" customWidth="1"/>
    <col min="5122" max="5130" width="9.625" style="73" customWidth="1"/>
    <col min="5131" max="5131" width="4.125" style="73" customWidth="1"/>
    <col min="5132" max="5146" width="9.5" style="73" customWidth="1"/>
    <col min="5147" max="5376" width="9" style="73"/>
    <col min="5377" max="5377" width="4" style="73" customWidth="1"/>
    <col min="5378" max="5386" width="9.625" style="73" customWidth="1"/>
    <col min="5387" max="5387" width="4.125" style="73" customWidth="1"/>
    <col min="5388" max="5402" width="9.5" style="73" customWidth="1"/>
    <col min="5403" max="5632" width="9" style="73"/>
    <col min="5633" max="5633" width="4" style="73" customWidth="1"/>
    <col min="5634" max="5642" width="9.625" style="73" customWidth="1"/>
    <col min="5643" max="5643" width="4.125" style="73" customWidth="1"/>
    <col min="5644" max="5658" width="9.5" style="73" customWidth="1"/>
    <col min="5659" max="5888" width="9" style="73"/>
    <col min="5889" max="5889" width="4" style="73" customWidth="1"/>
    <col min="5890" max="5898" width="9.625" style="73" customWidth="1"/>
    <col min="5899" max="5899" width="4.125" style="73" customWidth="1"/>
    <col min="5900" max="5914" width="9.5" style="73" customWidth="1"/>
    <col min="5915" max="6144" width="9" style="73"/>
    <col min="6145" max="6145" width="4" style="73" customWidth="1"/>
    <col min="6146" max="6154" width="9.625" style="73" customWidth="1"/>
    <col min="6155" max="6155" width="4.125" style="73" customWidth="1"/>
    <col min="6156" max="6170" width="9.5" style="73" customWidth="1"/>
    <col min="6171" max="6400" width="9" style="73"/>
    <col min="6401" max="6401" width="4" style="73" customWidth="1"/>
    <col min="6402" max="6410" width="9.625" style="73" customWidth="1"/>
    <col min="6411" max="6411" width="4.125" style="73" customWidth="1"/>
    <col min="6412" max="6426" width="9.5" style="73" customWidth="1"/>
    <col min="6427" max="6656" width="9" style="73"/>
    <col min="6657" max="6657" width="4" style="73" customWidth="1"/>
    <col min="6658" max="6666" width="9.625" style="73" customWidth="1"/>
    <col min="6667" max="6667" width="4.125" style="73" customWidth="1"/>
    <col min="6668" max="6682" width="9.5" style="73" customWidth="1"/>
    <col min="6683" max="6912" width="9" style="73"/>
    <col min="6913" max="6913" width="4" style="73" customWidth="1"/>
    <col min="6914" max="6922" width="9.625" style="73" customWidth="1"/>
    <col min="6923" max="6923" width="4.125" style="73" customWidth="1"/>
    <col min="6924" max="6938" width="9.5" style="73" customWidth="1"/>
    <col min="6939" max="7168" width="9" style="73"/>
    <col min="7169" max="7169" width="4" style="73" customWidth="1"/>
    <col min="7170" max="7178" width="9.625" style="73" customWidth="1"/>
    <col min="7179" max="7179" width="4.125" style="73" customWidth="1"/>
    <col min="7180" max="7194" width="9.5" style="73" customWidth="1"/>
    <col min="7195" max="7424" width="9" style="73"/>
    <col min="7425" max="7425" width="4" style="73" customWidth="1"/>
    <col min="7426" max="7434" width="9.625" style="73" customWidth="1"/>
    <col min="7435" max="7435" width="4.125" style="73" customWidth="1"/>
    <col min="7436" max="7450" width="9.5" style="73" customWidth="1"/>
    <col min="7451" max="7680" width="9" style="73"/>
    <col min="7681" max="7681" width="4" style="73" customWidth="1"/>
    <col min="7682" max="7690" width="9.625" style="73" customWidth="1"/>
    <col min="7691" max="7691" width="4.125" style="73" customWidth="1"/>
    <col min="7692" max="7706" width="9.5" style="73" customWidth="1"/>
    <col min="7707" max="7936" width="9" style="73"/>
    <col min="7937" max="7937" width="4" style="73" customWidth="1"/>
    <col min="7938" max="7946" width="9.625" style="73" customWidth="1"/>
    <col min="7947" max="7947" width="4.125" style="73" customWidth="1"/>
    <col min="7948" max="7962" width="9.5" style="73" customWidth="1"/>
    <col min="7963" max="8192" width="9" style="73"/>
    <col min="8193" max="8193" width="4" style="73" customWidth="1"/>
    <col min="8194" max="8202" width="9.625" style="73" customWidth="1"/>
    <col min="8203" max="8203" width="4.125" style="73" customWidth="1"/>
    <col min="8204" max="8218" width="9.5" style="73" customWidth="1"/>
    <col min="8219" max="8448" width="9" style="73"/>
    <col min="8449" max="8449" width="4" style="73" customWidth="1"/>
    <col min="8450" max="8458" width="9.625" style="73" customWidth="1"/>
    <col min="8459" max="8459" width="4.125" style="73" customWidth="1"/>
    <col min="8460" max="8474" width="9.5" style="73" customWidth="1"/>
    <col min="8475" max="8704" width="9" style="73"/>
    <col min="8705" max="8705" width="4" style="73" customWidth="1"/>
    <col min="8706" max="8714" width="9.625" style="73" customWidth="1"/>
    <col min="8715" max="8715" width="4.125" style="73" customWidth="1"/>
    <col min="8716" max="8730" width="9.5" style="73" customWidth="1"/>
    <col min="8731" max="8960" width="9" style="73"/>
    <col min="8961" max="8961" width="4" style="73" customWidth="1"/>
    <col min="8962" max="8970" width="9.625" style="73" customWidth="1"/>
    <col min="8971" max="8971" width="4.125" style="73" customWidth="1"/>
    <col min="8972" max="8986" width="9.5" style="73" customWidth="1"/>
    <col min="8987" max="9216" width="9" style="73"/>
    <col min="9217" max="9217" width="4" style="73" customWidth="1"/>
    <col min="9218" max="9226" width="9.625" style="73" customWidth="1"/>
    <col min="9227" max="9227" width="4.125" style="73" customWidth="1"/>
    <col min="9228" max="9242" width="9.5" style="73" customWidth="1"/>
    <col min="9243" max="9472" width="9" style="73"/>
    <col min="9473" max="9473" width="4" style="73" customWidth="1"/>
    <col min="9474" max="9482" width="9.625" style="73" customWidth="1"/>
    <col min="9483" max="9483" width="4.125" style="73" customWidth="1"/>
    <col min="9484" max="9498" width="9.5" style="73" customWidth="1"/>
    <col min="9499" max="9728" width="9" style="73"/>
    <col min="9729" max="9729" width="4" style="73" customWidth="1"/>
    <col min="9730" max="9738" width="9.625" style="73" customWidth="1"/>
    <col min="9739" max="9739" width="4.125" style="73" customWidth="1"/>
    <col min="9740" max="9754" width="9.5" style="73" customWidth="1"/>
    <col min="9755" max="9984" width="9" style="73"/>
    <col min="9985" max="9985" width="4" style="73" customWidth="1"/>
    <col min="9986" max="9994" width="9.625" style="73" customWidth="1"/>
    <col min="9995" max="9995" width="4.125" style="73" customWidth="1"/>
    <col min="9996" max="10010" width="9.5" style="73" customWidth="1"/>
    <col min="10011" max="10240" width="9" style="73"/>
    <col min="10241" max="10241" width="4" style="73" customWidth="1"/>
    <col min="10242" max="10250" width="9.625" style="73" customWidth="1"/>
    <col min="10251" max="10251" width="4.125" style="73" customWidth="1"/>
    <col min="10252" max="10266" width="9.5" style="73" customWidth="1"/>
    <col min="10267" max="10496" width="9" style="73"/>
    <col min="10497" max="10497" width="4" style="73" customWidth="1"/>
    <col min="10498" max="10506" width="9.625" style="73" customWidth="1"/>
    <col min="10507" max="10507" width="4.125" style="73" customWidth="1"/>
    <col min="10508" max="10522" width="9.5" style="73" customWidth="1"/>
    <col min="10523" max="10752" width="9" style="73"/>
    <col min="10753" max="10753" width="4" style="73" customWidth="1"/>
    <col min="10754" max="10762" width="9.625" style="73" customWidth="1"/>
    <col min="10763" max="10763" width="4.125" style="73" customWidth="1"/>
    <col min="10764" max="10778" width="9.5" style="73" customWidth="1"/>
    <col min="10779" max="11008" width="9" style="73"/>
    <col min="11009" max="11009" width="4" style="73" customWidth="1"/>
    <col min="11010" max="11018" width="9.625" style="73" customWidth="1"/>
    <col min="11019" max="11019" width="4.125" style="73" customWidth="1"/>
    <col min="11020" max="11034" width="9.5" style="73" customWidth="1"/>
    <col min="11035" max="11264" width="9" style="73"/>
    <col min="11265" max="11265" width="4" style="73" customWidth="1"/>
    <col min="11266" max="11274" width="9.625" style="73" customWidth="1"/>
    <col min="11275" max="11275" width="4.125" style="73" customWidth="1"/>
    <col min="11276" max="11290" width="9.5" style="73" customWidth="1"/>
    <col min="11291" max="11520" width="9" style="73"/>
    <col min="11521" max="11521" width="4" style="73" customWidth="1"/>
    <col min="11522" max="11530" width="9.625" style="73" customWidth="1"/>
    <col min="11531" max="11531" width="4.125" style="73" customWidth="1"/>
    <col min="11532" max="11546" width="9.5" style="73" customWidth="1"/>
    <col min="11547" max="11776" width="9" style="73"/>
    <col min="11777" max="11777" width="4" style="73" customWidth="1"/>
    <col min="11778" max="11786" width="9.625" style="73" customWidth="1"/>
    <col min="11787" max="11787" width="4.125" style="73" customWidth="1"/>
    <col min="11788" max="11802" width="9.5" style="73" customWidth="1"/>
    <col min="11803" max="12032" width="9" style="73"/>
    <col min="12033" max="12033" width="4" style="73" customWidth="1"/>
    <col min="12034" max="12042" width="9.625" style="73" customWidth="1"/>
    <col min="12043" max="12043" width="4.125" style="73" customWidth="1"/>
    <col min="12044" max="12058" width="9.5" style="73" customWidth="1"/>
    <col min="12059" max="12288" width="9" style="73"/>
    <col min="12289" max="12289" width="4" style="73" customWidth="1"/>
    <col min="12290" max="12298" width="9.625" style="73" customWidth="1"/>
    <col min="12299" max="12299" width="4.125" style="73" customWidth="1"/>
    <col min="12300" max="12314" width="9.5" style="73" customWidth="1"/>
    <col min="12315" max="12544" width="9" style="73"/>
    <col min="12545" max="12545" width="4" style="73" customWidth="1"/>
    <col min="12546" max="12554" width="9.625" style="73" customWidth="1"/>
    <col min="12555" max="12555" width="4.125" style="73" customWidth="1"/>
    <col min="12556" max="12570" width="9.5" style="73" customWidth="1"/>
    <col min="12571" max="12800" width="9" style="73"/>
    <col min="12801" max="12801" width="4" style="73" customWidth="1"/>
    <col min="12802" max="12810" width="9.625" style="73" customWidth="1"/>
    <col min="12811" max="12811" width="4.125" style="73" customWidth="1"/>
    <col min="12812" max="12826" width="9.5" style="73" customWidth="1"/>
    <col min="12827" max="13056" width="9" style="73"/>
    <col min="13057" max="13057" width="4" style="73" customWidth="1"/>
    <col min="13058" max="13066" width="9.625" style="73" customWidth="1"/>
    <col min="13067" max="13067" width="4.125" style="73" customWidth="1"/>
    <col min="13068" max="13082" width="9.5" style="73" customWidth="1"/>
    <col min="13083" max="13312" width="9" style="73"/>
    <col min="13313" max="13313" width="4" style="73" customWidth="1"/>
    <col min="13314" max="13322" width="9.625" style="73" customWidth="1"/>
    <col min="13323" max="13323" width="4.125" style="73" customWidth="1"/>
    <col min="13324" max="13338" width="9.5" style="73" customWidth="1"/>
    <col min="13339" max="13568" width="9" style="73"/>
    <col min="13569" max="13569" width="4" style="73" customWidth="1"/>
    <col min="13570" max="13578" width="9.625" style="73" customWidth="1"/>
    <col min="13579" max="13579" width="4.125" style="73" customWidth="1"/>
    <col min="13580" max="13594" width="9.5" style="73" customWidth="1"/>
    <col min="13595" max="13824" width="9" style="73"/>
    <col min="13825" max="13825" width="4" style="73" customWidth="1"/>
    <col min="13826" max="13834" width="9.625" style="73" customWidth="1"/>
    <col min="13835" max="13835" width="4.125" style="73" customWidth="1"/>
    <col min="13836" max="13850" width="9.5" style="73" customWidth="1"/>
    <col min="13851" max="14080" width="9" style="73"/>
    <col min="14081" max="14081" width="4" style="73" customWidth="1"/>
    <col min="14082" max="14090" width="9.625" style="73" customWidth="1"/>
    <col min="14091" max="14091" width="4.125" style="73" customWidth="1"/>
    <col min="14092" max="14106" width="9.5" style="73" customWidth="1"/>
    <col min="14107" max="14336" width="9" style="73"/>
    <col min="14337" max="14337" width="4" style="73" customWidth="1"/>
    <col min="14338" max="14346" width="9.625" style="73" customWidth="1"/>
    <col min="14347" max="14347" width="4.125" style="73" customWidth="1"/>
    <col min="14348" max="14362" width="9.5" style="73" customWidth="1"/>
    <col min="14363" max="14592" width="9" style="73"/>
    <col min="14593" max="14593" width="4" style="73" customWidth="1"/>
    <col min="14594" max="14602" width="9.625" style="73" customWidth="1"/>
    <col min="14603" max="14603" width="4.125" style="73" customWidth="1"/>
    <col min="14604" max="14618" width="9.5" style="73" customWidth="1"/>
    <col min="14619" max="14848" width="9" style="73"/>
    <col min="14849" max="14849" width="4" style="73" customWidth="1"/>
    <col min="14850" max="14858" width="9.625" style="73" customWidth="1"/>
    <col min="14859" max="14859" width="4.125" style="73" customWidth="1"/>
    <col min="14860" max="14874" width="9.5" style="73" customWidth="1"/>
    <col min="14875" max="15104" width="9" style="73"/>
    <col min="15105" max="15105" width="4" style="73" customWidth="1"/>
    <col min="15106" max="15114" width="9.625" style="73" customWidth="1"/>
    <col min="15115" max="15115" width="4.125" style="73" customWidth="1"/>
    <col min="15116" max="15130" width="9.5" style="73" customWidth="1"/>
    <col min="15131" max="15360" width="9" style="73"/>
    <col min="15361" max="15361" width="4" style="73" customWidth="1"/>
    <col min="15362" max="15370" width="9.625" style="73" customWidth="1"/>
    <col min="15371" max="15371" width="4.125" style="73" customWidth="1"/>
    <col min="15372" max="15386" width="9.5" style="73" customWidth="1"/>
    <col min="15387" max="15616" width="9" style="73"/>
    <col min="15617" max="15617" width="4" style="73" customWidth="1"/>
    <col min="15618" max="15626" width="9.625" style="73" customWidth="1"/>
    <col min="15627" max="15627" width="4.125" style="73" customWidth="1"/>
    <col min="15628" max="15642" width="9.5" style="73" customWidth="1"/>
    <col min="15643" max="15872" width="9" style="73"/>
    <col min="15873" max="15873" width="4" style="73" customWidth="1"/>
    <col min="15874" max="15882" width="9.625" style="73" customWidth="1"/>
    <col min="15883" max="15883" width="4.125" style="73" customWidth="1"/>
    <col min="15884" max="15898" width="9.5" style="73" customWidth="1"/>
    <col min="15899" max="16128" width="9" style="73"/>
    <col min="16129" max="16129" width="4" style="73" customWidth="1"/>
    <col min="16130" max="16138" width="9.625" style="73" customWidth="1"/>
    <col min="16139" max="16139" width="4.125" style="73" customWidth="1"/>
    <col min="16140" max="16154" width="9.5" style="73" customWidth="1"/>
    <col min="16155" max="16384" width="9" style="73"/>
  </cols>
  <sheetData>
    <row r="1" spans="1:12" s="241" customFormat="1" ht="21.75" thickBot="1" x14ac:dyDescent="0.2">
      <c r="A1" s="244"/>
      <c r="B1" s="245" t="s">
        <v>634</v>
      </c>
      <c r="K1" s="246"/>
    </row>
    <row r="2" spans="1:12" ht="13.5" customHeight="1" thickTop="1" x14ac:dyDescent="0.15">
      <c r="I2" s="281"/>
      <c r="J2" s="144" t="s">
        <v>780</v>
      </c>
    </row>
    <row r="3" spans="1:12" s="270" customFormat="1" ht="16.5" x14ac:dyDescent="0.15">
      <c r="B3" s="504" t="s">
        <v>777</v>
      </c>
      <c r="C3" s="504"/>
      <c r="D3" s="504"/>
      <c r="E3" s="504"/>
      <c r="F3" s="504"/>
      <c r="G3" s="504"/>
      <c r="H3" s="504"/>
      <c r="I3" s="504"/>
      <c r="J3" s="504"/>
    </row>
    <row r="4" spans="1:12" s="145" customFormat="1" ht="12" x14ac:dyDescent="0.15">
      <c r="B4" s="146"/>
      <c r="C4" s="146"/>
      <c r="D4" s="146"/>
      <c r="E4" s="146"/>
      <c r="F4" s="146"/>
      <c r="G4" s="146"/>
      <c r="H4" s="146"/>
      <c r="I4" s="146"/>
      <c r="J4" s="146"/>
      <c r="L4" s="147"/>
    </row>
    <row r="5" spans="1:12" s="145" customFormat="1" ht="12" x14ac:dyDescent="0.15">
      <c r="B5" s="512" t="s">
        <v>781</v>
      </c>
      <c r="C5" s="512"/>
      <c r="D5" s="512"/>
      <c r="E5" s="512"/>
      <c r="F5" s="512"/>
      <c r="G5" s="512"/>
      <c r="H5" s="512"/>
      <c r="I5" s="512"/>
      <c r="J5" s="512"/>
      <c r="L5" s="147"/>
    </row>
    <row r="6" spans="1:12" s="145" customFormat="1" ht="12" x14ac:dyDescent="0.15">
      <c r="B6" s="512" t="s">
        <v>635</v>
      </c>
      <c r="C6" s="512"/>
      <c r="D6" s="512"/>
      <c r="E6" s="512"/>
      <c r="F6" s="512"/>
      <c r="G6" s="512"/>
      <c r="H6" s="512"/>
      <c r="I6" s="512"/>
      <c r="J6" s="512"/>
    </row>
    <row r="7" spans="1:12" s="145" customFormat="1" ht="12" x14ac:dyDescent="0.15">
      <c r="C7" s="146"/>
      <c r="D7" s="146"/>
      <c r="E7" s="146"/>
      <c r="F7" s="146"/>
      <c r="G7" s="146"/>
      <c r="H7" s="146"/>
      <c r="I7" s="146"/>
      <c r="J7" s="146"/>
    </row>
    <row r="8" spans="1:12" s="145" customFormat="1" ht="12" x14ac:dyDescent="0.15">
      <c r="C8" s="146"/>
      <c r="D8" s="146"/>
      <c r="E8" s="146"/>
      <c r="F8" s="146"/>
      <c r="H8" s="146" t="s">
        <v>636</v>
      </c>
      <c r="I8" s="513" t="str">
        <f>IF(本社!M8="","　 年　 月　 日",DATEVALUE(本社!M8+2018&amp;"年"&amp;本社!V8&amp;"月"&amp;本社!AF8&amp;"日"))</f>
        <v>　 年　 月　 日</v>
      </c>
      <c r="J8" s="513"/>
    </row>
    <row r="9" spans="1:12" s="145" customFormat="1" ht="12" x14ac:dyDescent="0.15">
      <c r="B9" s="514" t="s">
        <v>637</v>
      </c>
      <c r="C9" s="514"/>
      <c r="D9" s="514"/>
      <c r="E9" s="146"/>
      <c r="F9" s="146"/>
    </row>
    <row r="10" spans="1:12" s="145" customFormat="1" ht="12" x14ac:dyDescent="0.15"/>
    <row r="11" spans="1:12" s="145" customFormat="1" x14ac:dyDescent="0.15">
      <c r="B11" s="507" t="s">
        <v>91</v>
      </c>
      <c r="C11" s="507"/>
    </row>
    <row r="12" spans="1:12" s="145" customFormat="1" ht="20.100000000000001" customHeight="1" x14ac:dyDescent="0.15">
      <c r="B12" s="148" t="s">
        <v>90</v>
      </c>
      <c r="C12" s="149" t="str">
        <f>IF(業種他!M19=1,"1:新規",IF(業種他!M19=2,"2:更新",""))&amp;""</f>
        <v/>
      </c>
      <c r="D12" s="150" t="s">
        <v>118</v>
      </c>
      <c r="E12" s="515" t="str">
        <f>IF(AND(本社!AX19="",委任先!AR18=""),"",業種他!N20)</f>
        <v/>
      </c>
      <c r="F12" s="475"/>
    </row>
    <row r="13" spans="1:12" s="145" customFormat="1" ht="20.100000000000001" customHeight="1" x14ac:dyDescent="0.15">
      <c r="B13" s="151" t="s">
        <v>638</v>
      </c>
      <c r="C13" s="509" t="str">
        <f>IF(本社!AM15="","",本社!Z15&amp;"-"&amp;本社!AM15)</f>
        <v/>
      </c>
      <c r="D13" s="509"/>
      <c r="E13" s="509"/>
      <c r="F13" s="509"/>
      <c r="G13" s="509"/>
      <c r="H13" s="509"/>
      <c r="I13" s="509"/>
      <c r="J13" s="510"/>
    </row>
    <row r="14" spans="1:12" s="145" customFormat="1" ht="24" customHeight="1" x14ac:dyDescent="0.15">
      <c r="B14" s="152" t="s">
        <v>639</v>
      </c>
      <c r="C14" s="516" t="str">
        <f>IF(本社!BZ19="","",本社!Z19&amp;本社!AX19&amp;本社!BZ19)</f>
        <v/>
      </c>
      <c r="D14" s="516"/>
      <c r="E14" s="516"/>
      <c r="F14" s="516"/>
      <c r="G14" s="516"/>
      <c r="H14" s="516"/>
      <c r="I14" s="517"/>
      <c r="J14" s="518"/>
    </row>
    <row r="15" spans="1:12" s="145" customFormat="1" ht="20.100000000000001" customHeight="1" x14ac:dyDescent="0.15">
      <c r="B15" s="152" t="s">
        <v>640</v>
      </c>
      <c r="C15" s="494" t="str">
        <f>本社!Z22&amp;""</f>
        <v/>
      </c>
      <c r="D15" s="494"/>
      <c r="E15" s="494"/>
      <c r="F15" s="494"/>
      <c r="G15" s="494"/>
      <c r="H15" s="497"/>
      <c r="I15" s="153"/>
      <c r="J15" s="154"/>
    </row>
    <row r="16" spans="1:12" s="145" customFormat="1" ht="20.100000000000001" customHeight="1" x14ac:dyDescent="0.15">
      <c r="B16" s="152" t="s">
        <v>641</v>
      </c>
      <c r="C16" s="494" t="str">
        <f>本社!Z24&amp;""</f>
        <v/>
      </c>
      <c r="D16" s="494"/>
      <c r="E16" s="494"/>
      <c r="F16" s="494"/>
      <c r="G16" s="494"/>
      <c r="H16" s="497"/>
      <c r="I16" s="155"/>
    </row>
    <row r="17" spans="2:10" s="145" customFormat="1" ht="20.100000000000001" customHeight="1" x14ac:dyDescent="0.15">
      <c r="B17" s="152" t="s">
        <v>642</v>
      </c>
      <c r="C17" s="511" t="str">
        <f>本社!Z27&amp;""</f>
        <v/>
      </c>
      <c r="D17" s="511"/>
      <c r="E17" s="156" t="s">
        <v>643</v>
      </c>
      <c r="F17" s="511" t="str">
        <f>IF(本社!BO32="","",本社!AF32&amp;"　"&amp;本社!BO32)</f>
        <v/>
      </c>
      <c r="G17" s="511"/>
      <c r="H17" s="499"/>
      <c r="I17" s="155"/>
    </row>
    <row r="18" spans="2:10" s="145" customFormat="1" ht="20.100000000000001" customHeight="1" x14ac:dyDescent="0.15">
      <c r="B18" s="152" t="s">
        <v>644</v>
      </c>
      <c r="C18" s="505" t="str">
        <f>IF(本社!BJ36="","",本社!Z36&amp;"-"&amp;本社!AP36&amp;"-"&amp;本社!BJ36)</f>
        <v/>
      </c>
      <c r="D18" s="505"/>
      <c r="E18" s="505"/>
      <c r="F18" s="505"/>
      <c r="G18" s="505"/>
      <c r="H18" s="502"/>
      <c r="I18" s="155"/>
    </row>
    <row r="19" spans="2:10" s="145" customFormat="1" ht="24" customHeight="1" x14ac:dyDescent="0.15">
      <c r="B19" s="157" t="s">
        <v>645</v>
      </c>
      <c r="C19" s="506" t="str">
        <f>IF(本社!CT39="","",本社!Z39&amp;"@"&amp;本社!CT39)</f>
        <v/>
      </c>
      <c r="D19" s="506"/>
      <c r="E19" s="506"/>
      <c r="F19" s="506"/>
      <c r="G19" s="506"/>
      <c r="H19" s="479"/>
      <c r="I19" s="155"/>
    </row>
    <row r="20" spans="2:10" s="145" customFormat="1" ht="12" x14ac:dyDescent="0.15">
      <c r="B20" s="158"/>
    </row>
    <row r="21" spans="2:10" s="145" customFormat="1" x14ac:dyDescent="0.15">
      <c r="B21" s="507" t="s">
        <v>646</v>
      </c>
      <c r="C21" s="508"/>
    </row>
    <row r="22" spans="2:10" s="145" customFormat="1" ht="20.100000000000001" customHeight="1" x14ac:dyDescent="0.15">
      <c r="B22" s="151" t="s">
        <v>638</v>
      </c>
      <c r="C22" s="509" t="str">
        <f>IF(委任先!BH14="","",委任先!AR14&amp;"-"&amp;委任先!BH14)</f>
        <v/>
      </c>
      <c r="D22" s="509"/>
      <c r="E22" s="509"/>
      <c r="F22" s="509"/>
      <c r="G22" s="509"/>
      <c r="H22" s="509"/>
      <c r="I22" s="509"/>
      <c r="J22" s="510"/>
    </row>
    <row r="23" spans="2:10" s="145" customFormat="1" ht="24" customHeight="1" x14ac:dyDescent="0.15">
      <c r="B23" s="152" t="s">
        <v>639</v>
      </c>
      <c r="C23" s="494" t="str">
        <f>IF(委任先!AR20="","",委任先!AR16&amp;委任先!AR18&amp;委任先!AR20)</f>
        <v/>
      </c>
      <c r="D23" s="494"/>
      <c r="E23" s="494"/>
      <c r="F23" s="494"/>
      <c r="G23" s="494"/>
      <c r="H23" s="494"/>
      <c r="I23" s="495"/>
      <c r="J23" s="496"/>
    </row>
    <row r="24" spans="2:10" s="145" customFormat="1" ht="20.100000000000001" customHeight="1" x14ac:dyDescent="0.15">
      <c r="B24" s="152" t="s">
        <v>647</v>
      </c>
      <c r="C24" s="497" t="str">
        <f>委任先!AR6&amp;""</f>
        <v/>
      </c>
      <c r="D24" s="498"/>
      <c r="E24" s="498"/>
      <c r="F24" s="498"/>
      <c r="G24" s="498"/>
      <c r="H24" s="498"/>
      <c r="I24" s="153"/>
      <c r="J24" s="154"/>
    </row>
    <row r="25" spans="2:10" s="145" customFormat="1" ht="20.100000000000001" customHeight="1" x14ac:dyDescent="0.15">
      <c r="B25" s="152" t="s">
        <v>642</v>
      </c>
      <c r="C25" s="499" t="str">
        <f>委任先!AR8&amp;""</f>
        <v/>
      </c>
      <c r="D25" s="500"/>
      <c r="E25" s="156" t="s">
        <v>643</v>
      </c>
      <c r="F25" s="499" t="str">
        <f>IF(委任先!BS12="","",委任先!AR12&amp;"　"&amp;委任先!BS12)</f>
        <v/>
      </c>
      <c r="G25" s="501"/>
      <c r="H25" s="501"/>
      <c r="I25" s="155"/>
    </row>
    <row r="26" spans="2:10" ht="20.100000000000001" customHeight="1" x14ac:dyDescent="0.15">
      <c r="B26" s="152" t="s">
        <v>644</v>
      </c>
      <c r="C26" s="502" t="str">
        <f>IF(委任先!CB22="","",委任先!AR22&amp;"-"&amp;委任先!BH22&amp;"-"&amp;委任先!CB22)&amp;IF(委任先!DF22="","","("&amp;委任先!DF22&amp;")")</f>
        <v/>
      </c>
      <c r="D26" s="503"/>
      <c r="E26" s="503"/>
      <c r="F26" s="503"/>
      <c r="G26" s="503"/>
      <c r="H26" s="503"/>
      <c r="I26" s="155"/>
      <c r="J26" s="145"/>
    </row>
    <row r="27" spans="2:10" ht="24" customHeight="1" x14ac:dyDescent="0.15">
      <c r="B27" s="157" t="s">
        <v>648</v>
      </c>
      <c r="C27" s="479" t="str">
        <f>IF(委任先!CI24="","",委任先!AR24&amp;"@"&amp;委任先!CI24)</f>
        <v/>
      </c>
      <c r="D27" s="480"/>
      <c r="E27" s="480"/>
      <c r="F27" s="480"/>
      <c r="G27" s="480"/>
      <c r="H27" s="480"/>
      <c r="I27" s="155"/>
      <c r="J27" s="145"/>
    </row>
    <row r="28" spans="2:10" x14ac:dyDescent="0.15">
      <c r="B28" s="159"/>
      <c r="C28" s="145"/>
      <c r="D28" s="145"/>
      <c r="E28" s="145"/>
      <c r="F28" s="145"/>
      <c r="G28" s="145"/>
      <c r="H28" s="145"/>
      <c r="I28" s="145"/>
      <c r="J28" s="145"/>
    </row>
    <row r="29" spans="2:10" x14ac:dyDescent="0.15">
      <c r="B29" s="272" t="s">
        <v>649</v>
      </c>
      <c r="C29" s="145"/>
      <c r="D29" s="145"/>
      <c r="E29" s="145"/>
      <c r="F29" s="145"/>
      <c r="G29" s="145"/>
      <c r="H29" s="145"/>
      <c r="I29" s="145"/>
      <c r="J29" s="145"/>
    </row>
    <row r="30" spans="2:10" ht="20.100000000000001" customHeight="1" x14ac:dyDescent="0.15">
      <c r="B30" s="151" t="s">
        <v>110</v>
      </c>
      <c r="C30" s="481">
        <f>業種他!D17</f>
        <v>0</v>
      </c>
      <c r="D30" s="482"/>
      <c r="H30" s="145"/>
      <c r="I30" s="145"/>
      <c r="J30" s="145"/>
    </row>
    <row r="31" spans="2:10" ht="20.100000000000001" customHeight="1" x14ac:dyDescent="0.15">
      <c r="B31" s="152" t="s">
        <v>113</v>
      </c>
      <c r="C31" s="483">
        <f>業種他!D18</f>
        <v>0</v>
      </c>
      <c r="D31" s="484"/>
      <c r="E31" s="145"/>
      <c r="F31" s="145"/>
      <c r="G31" s="145"/>
      <c r="H31" s="145"/>
      <c r="I31" s="145"/>
      <c r="J31" s="145"/>
    </row>
    <row r="32" spans="2:10" ht="20.100000000000001" customHeight="1" x14ac:dyDescent="0.15">
      <c r="B32" s="157" t="s">
        <v>116</v>
      </c>
      <c r="C32" s="485">
        <f>業種他!D19</f>
        <v>0</v>
      </c>
      <c r="D32" s="486"/>
      <c r="E32" s="145"/>
      <c r="F32" s="145"/>
      <c r="G32" s="145"/>
      <c r="H32" s="145"/>
      <c r="I32" s="145"/>
      <c r="J32" s="145"/>
    </row>
    <row r="33" spans="1:11" x14ac:dyDescent="0.15">
      <c r="B33" s="145"/>
      <c r="C33" s="145"/>
      <c r="D33" s="145"/>
      <c r="E33" s="145"/>
      <c r="F33" s="145"/>
      <c r="G33" s="145"/>
      <c r="H33" s="145"/>
      <c r="I33" s="145"/>
      <c r="J33" s="145"/>
    </row>
    <row r="34" spans="1:11" x14ac:dyDescent="0.15">
      <c r="B34" s="272" t="s">
        <v>120</v>
      </c>
      <c r="C34" s="160"/>
      <c r="D34" s="161"/>
      <c r="E34" s="161"/>
      <c r="F34" s="161"/>
      <c r="G34" s="162"/>
      <c r="H34" s="163"/>
      <c r="I34" s="162"/>
      <c r="J34" s="162"/>
    </row>
    <row r="35" spans="1:11" x14ac:dyDescent="0.15">
      <c r="B35" s="487" t="s">
        <v>114</v>
      </c>
      <c r="C35" s="488"/>
      <c r="D35" s="489"/>
      <c r="E35" s="493" t="s">
        <v>123</v>
      </c>
      <c r="F35" s="493"/>
      <c r="G35" s="478" t="s">
        <v>124</v>
      </c>
      <c r="H35" s="478"/>
      <c r="I35" s="470" t="s">
        <v>650</v>
      </c>
      <c r="J35" s="470"/>
    </row>
    <row r="36" spans="1:11" ht="28.5" customHeight="1" x14ac:dyDescent="0.15">
      <c r="B36" s="490"/>
      <c r="C36" s="491"/>
      <c r="D36" s="492"/>
      <c r="E36" s="471" t="str">
        <f>業種他!E23</f>
        <v>年　月から
年　月まで</v>
      </c>
      <c r="F36" s="472"/>
      <c r="G36" s="471" t="str">
        <f>業種他!G23</f>
        <v>年　月から
年　月まで</v>
      </c>
      <c r="H36" s="472"/>
      <c r="I36" s="470"/>
      <c r="J36" s="470"/>
    </row>
    <row r="37" spans="1:11" x14ac:dyDescent="0.15">
      <c r="B37" s="473" t="s">
        <v>128</v>
      </c>
      <c r="C37" s="474"/>
      <c r="D37" s="475"/>
      <c r="E37" s="476">
        <f>業種他!E24</f>
        <v>0</v>
      </c>
      <c r="F37" s="476"/>
      <c r="G37" s="476">
        <f>業種他!G24</f>
        <v>0</v>
      </c>
      <c r="H37" s="476"/>
      <c r="I37" s="477">
        <f>業種他!I24</f>
        <v>0</v>
      </c>
      <c r="J37" s="477"/>
    </row>
    <row r="38" spans="1:11" x14ac:dyDescent="0.15">
      <c r="B38" s="164"/>
      <c r="C38" s="133"/>
      <c r="D38" s="133"/>
      <c r="E38" s="133"/>
      <c r="F38" s="133"/>
      <c r="G38" s="133"/>
      <c r="H38" s="71"/>
      <c r="I38" s="71"/>
      <c r="J38" s="146"/>
    </row>
    <row r="39" spans="1:11" ht="15" customHeight="1" x14ac:dyDescent="0.15">
      <c r="B39" s="71"/>
      <c r="C39" s="74"/>
      <c r="D39" s="74"/>
      <c r="E39" s="74"/>
      <c r="F39" s="165"/>
      <c r="G39" s="166"/>
      <c r="H39" s="167"/>
      <c r="I39" s="167"/>
      <c r="J39" s="167"/>
    </row>
    <row r="40" spans="1:11" ht="15" customHeight="1" x14ac:dyDescent="0.15">
      <c r="B40" s="71"/>
      <c r="C40" s="74"/>
      <c r="D40" s="74"/>
      <c r="E40" s="74"/>
      <c r="F40" s="165"/>
      <c r="G40" s="166"/>
      <c r="H40" s="167"/>
      <c r="I40" s="167"/>
      <c r="J40" s="167"/>
    </row>
    <row r="41" spans="1:11" ht="15" customHeight="1" x14ac:dyDescent="0.15">
      <c r="B41" s="71"/>
      <c r="C41" s="74"/>
      <c r="D41" s="74"/>
      <c r="E41" s="74"/>
      <c r="F41" s="165"/>
      <c r="G41" s="166"/>
      <c r="H41" s="167"/>
      <c r="I41" s="167"/>
      <c r="J41" s="167"/>
    </row>
    <row r="42" spans="1:11" ht="15" customHeight="1" x14ac:dyDescent="0.15">
      <c r="B42" s="71"/>
      <c r="C42" s="74"/>
      <c r="D42" s="74"/>
      <c r="E42" s="74"/>
      <c r="F42" s="165"/>
      <c r="G42" s="166"/>
      <c r="H42" s="167"/>
      <c r="I42" s="167"/>
      <c r="J42" s="167"/>
    </row>
    <row r="43" spans="1:11" ht="15" customHeight="1" x14ac:dyDescent="0.15">
      <c r="B43" s="71"/>
      <c r="C43" s="74"/>
      <c r="D43" s="74"/>
      <c r="E43" s="74"/>
      <c r="F43" s="165"/>
      <c r="G43" s="167"/>
      <c r="H43" s="167"/>
      <c r="I43" s="167"/>
      <c r="J43" s="167"/>
    </row>
    <row r="44" spans="1:11" ht="15" customHeight="1" x14ac:dyDescent="0.15">
      <c r="B44" s="71"/>
      <c r="C44" s="74"/>
      <c r="D44" s="74"/>
      <c r="E44" s="74"/>
      <c r="F44" s="165"/>
      <c r="G44" s="166"/>
      <c r="H44" s="167"/>
      <c r="I44" s="167"/>
      <c r="J44" s="167"/>
    </row>
    <row r="45" spans="1:11" ht="15" customHeight="1" x14ac:dyDescent="0.15">
      <c r="B45" s="71"/>
      <c r="C45" s="74"/>
      <c r="D45" s="74"/>
      <c r="E45" s="74"/>
      <c r="F45" s="165"/>
      <c r="G45" s="166"/>
      <c r="H45" s="167"/>
      <c r="I45" s="167"/>
      <c r="J45" s="167"/>
    </row>
    <row r="46" spans="1:11" ht="15" customHeight="1" thickBot="1" x14ac:dyDescent="0.2">
      <c r="B46" s="71"/>
      <c r="C46" s="74"/>
      <c r="D46" s="74"/>
      <c r="E46" s="74"/>
      <c r="F46" s="165"/>
      <c r="G46" s="166"/>
      <c r="H46" s="167"/>
      <c r="I46" s="167"/>
      <c r="J46" s="167"/>
    </row>
    <row r="47" spans="1:11" ht="15" customHeight="1" thickTop="1" x14ac:dyDescent="0.15">
      <c r="A47" s="168"/>
      <c r="B47" s="71"/>
      <c r="C47" s="74"/>
      <c r="D47" s="74"/>
      <c r="E47" s="74"/>
      <c r="F47" s="165"/>
      <c r="G47" s="166"/>
      <c r="H47" s="167"/>
      <c r="I47" s="167"/>
      <c r="J47" s="167"/>
      <c r="K47" s="169"/>
    </row>
    <row r="48" spans="1:11" x14ac:dyDescent="0.15">
      <c r="B48" s="145"/>
      <c r="C48" s="145"/>
      <c r="D48" s="145"/>
      <c r="E48" s="145"/>
      <c r="F48" s="145"/>
      <c r="G48" s="145"/>
      <c r="H48" s="145"/>
      <c r="I48" s="145"/>
      <c r="J48" s="145"/>
    </row>
    <row r="49" spans="2:10" x14ac:dyDescent="0.15">
      <c r="B49" s="145"/>
      <c r="C49" s="145"/>
      <c r="D49" s="145"/>
      <c r="E49" s="145"/>
      <c r="F49" s="145"/>
      <c r="G49" s="145"/>
      <c r="H49" s="145"/>
      <c r="I49" s="145"/>
      <c r="J49" s="145"/>
    </row>
    <row r="50" spans="2:10" x14ac:dyDescent="0.15">
      <c r="B50" s="145"/>
      <c r="C50" s="145"/>
      <c r="D50" s="145"/>
      <c r="E50" s="145"/>
      <c r="F50" s="145"/>
      <c r="G50" s="145"/>
      <c r="H50" s="145"/>
      <c r="I50" s="145"/>
      <c r="J50" s="145"/>
    </row>
    <row r="51" spans="2:10" x14ac:dyDescent="0.15">
      <c r="B51" s="145"/>
      <c r="C51" s="145"/>
      <c r="D51" s="145"/>
      <c r="E51" s="145"/>
      <c r="F51" s="145"/>
      <c r="G51" s="145"/>
      <c r="H51" s="145"/>
      <c r="I51" s="145"/>
      <c r="J51" s="145"/>
    </row>
    <row r="52" spans="2:10" x14ac:dyDescent="0.15">
      <c r="B52" s="145"/>
      <c r="C52" s="145"/>
      <c r="D52" s="145"/>
      <c r="E52" s="145"/>
      <c r="F52" s="145"/>
      <c r="G52" s="145"/>
      <c r="H52" s="145"/>
      <c r="I52" s="145"/>
      <c r="J52" s="145"/>
    </row>
    <row r="53" spans="2:10" x14ac:dyDescent="0.15">
      <c r="B53" s="145"/>
      <c r="C53" s="145"/>
      <c r="D53" s="145"/>
      <c r="E53" s="145"/>
      <c r="F53" s="145"/>
      <c r="G53" s="145"/>
      <c r="H53" s="145"/>
      <c r="I53" s="145"/>
      <c r="J53" s="145"/>
    </row>
    <row r="54" spans="2:10" x14ac:dyDescent="0.15">
      <c r="B54" s="145"/>
      <c r="C54" s="145"/>
      <c r="D54" s="145"/>
      <c r="E54" s="145"/>
      <c r="F54" s="145"/>
      <c r="G54" s="145"/>
      <c r="H54" s="145"/>
      <c r="I54" s="145"/>
      <c r="J54" s="145"/>
    </row>
    <row r="55" spans="2:10" x14ac:dyDescent="0.15">
      <c r="B55" s="145"/>
      <c r="C55" s="145"/>
      <c r="D55" s="145"/>
      <c r="E55" s="145"/>
      <c r="F55" s="145"/>
      <c r="G55" s="145"/>
      <c r="H55" s="145"/>
      <c r="I55" s="145"/>
      <c r="J55" s="145"/>
    </row>
    <row r="56" spans="2:10" x14ac:dyDescent="0.15">
      <c r="B56" s="145"/>
      <c r="C56" s="145"/>
      <c r="D56" s="145"/>
      <c r="E56" s="145"/>
      <c r="F56" s="145"/>
      <c r="G56" s="145"/>
      <c r="H56" s="145"/>
      <c r="I56" s="145"/>
      <c r="J56" s="145"/>
    </row>
    <row r="57" spans="2:10" x14ac:dyDescent="0.15">
      <c r="B57" s="145"/>
      <c r="C57" s="145"/>
      <c r="D57" s="145"/>
      <c r="E57" s="145"/>
      <c r="F57" s="145"/>
      <c r="G57" s="145"/>
      <c r="H57" s="145"/>
      <c r="I57" s="145"/>
      <c r="J57" s="145"/>
    </row>
    <row r="58" spans="2:10" x14ac:dyDescent="0.15">
      <c r="B58" s="145"/>
      <c r="C58" s="145"/>
      <c r="D58" s="145"/>
      <c r="E58" s="145"/>
      <c r="F58" s="145"/>
      <c r="G58" s="145"/>
      <c r="H58" s="145"/>
      <c r="I58" s="145"/>
      <c r="J58" s="145"/>
    </row>
    <row r="59" spans="2:10" x14ac:dyDescent="0.15">
      <c r="B59" s="145"/>
      <c r="C59" s="145"/>
      <c r="D59" s="145"/>
      <c r="E59" s="145"/>
      <c r="F59" s="145"/>
      <c r="G59" s="145"/>
      <c r="H59" s="145"/>
      <c r="I59" s="145"/>
      <c r="J59" s="145"/>
    </row>
    <row r="60" spans="2:10" x14ac:dyDescent="0.15">
      <c r="B60" s="145"/>
      <c r="C60" s="145"/>
      <c r="D60" s="145"/>
      <c r="E60" s="145"/>
      <c r="F60" s="145"/>
      <c r="G60" s="145"/>
      <c r="H60" s="145"/>
      <c r="I60" s="145"/>
      <c r="J60" s="145"/>
    </row>
    <row r="61" spans="2:10" x14ac:dyDescent="0.15">
      <c r="B61" s="145"/>
      <c r="C61" s="145"/>
      <c r="D61" s="145"/>
      <c r="E61" s="145"/>
      <c r="F61" s="145"/>
      <c r="G61" s="145"/>
      <c r="H61" s="145"/>
      <c r="I61" s="145"/>
      <c r="J61" s="145"/>
    </row>
    <row r="62" spans="2:10" x14ac:dyDescent="0.15">
      <c r="B62" s="145"/>
      <c r="C62" s="145"/>
      <c r="D62" s="145"/>
      <c r="E62" s="145"/>
      <c r="F62" s="145"/>
      <c r="G62" s="145"/>
      <c r="H62" s="145"/>
      <c r="I62" s="145"/>
      <c r="J62" s="145"/>
    </row>
    <row r="63" spans="2:10" x14ac:dyDescent="0.15">
      <c r="B63" s="145"/>
      <c r="C63" s="145"/>
      <c r="D63" s="145"/>
      <c r="E63" s="145"/>
      <c r="F63" s="145"/>
      <c r="G63" s="145"/>
      <c r="H63" s="145"/>
      <c r="I63" s="145"/>
      <c r="J63" s="145"/>
    </row>
    <row r="64" spans="2:10" x14ac:dyDescent="0.15">
      <c r="B64" s="145"/>
      <c r="C64" s="145"/>
      <c r="D64" s="145"/>
      <c r="E64" s="145"/>
      <c r="F64" s="145"/>
      <c r="G64" s="145"/>
      <c r="H64" s="145"/>
      <c r="I64" s="145"/>
      <c r="J64" s="145"/>
    </row>
    <row r="65" spans="2:10" x14ac:dyDescent="0.15">
      <c r="B65" s="145"/>
      <c r="C65" s="145"/>
      <c r="D65" s="145"/>
      <c r="E65" s="145"/>
      <c r="F65" s="145"/>
      <c r="G65" s="145"/>
      <c r="H65" s="145"/>
      <c r="I65" s="145"/>
      <c r="J65" s="145"/>
    </row>
    <row r="66" spans="2:10" x14ac:dyDescent="0.15">
      <c r="B66" s="145"/>
      <c r="C66" s="145"/>
      <c r="D66" s="145"/>
      <c r="E66" s="145"/>
      <c r="F66" s="145"/>
      <c r="G66" s="145"/>
      <c r="H66" s="145"/>
      <c r="I66" s="145"/>
      <c r="J66" s="145"/>
    </row>
    <row r="67" spans="2:10" x14ac:dyDescent="0.15">
      <c r="B67" s="145"/>
      <c r="C67" s="145"/>
      <c r="D67" s="145"/>
      <c r="E67" s="145"/>
      <c r="F67" s="145"/>
      <c r="G67" s="145"/>
      <c r="H67" s="145"/>
      <c r="I67" s="145"/>
      <c r="J67" s="145"/>
    </row>
    <row r="68" spans="2:10" x14ac:dyDescent="0.15">
      <c r="B68" s="145"/>
      <c r="C68" s="145"/>
      <c r="D68" s="145"/>
      <c r="E68" s="145"/>
      <c r="F68" s="145"/>
      <c r="G68" s="145"/>
      <c r="H68" s="145"/>
      <c r="I68" s="145"/>
      <c r="J68" s="145"/>
    </row>
    <row r="69" spans="2:10" x14ac:dyDescent="0.15">
      <c r="B69" s="145"/>
      <c r="C69" s="145"/>
      <c r="D69" s="145"/>
      <c r="E69" s="145"/>
      <c r="F69" s="145"/>
      <c r="G69" s="145"/>
      <c r="H69" s="145"/>
      <c r="I69" s="145"/>
      <c r="J69" s="145"/>
    </row>
    <row r="70" spans="2:10" x14ac:dyDescent="0.15">
      <c r="B70" s="145"/>
      <c r="C70" s="145"/>
      <c r="D70" s="145"/>
      <c r="E70" s="145"/>
      <c r="F70" s="145"/>
      <c r="G70" s="145"/>
      <c r="H70" s="145"/>
      <c r="I70" s="145"/>
      <c r="J70" s="145"/>
    </row>
    <row r="71" spans="2:10" x14ac:dyDescent="0.15">
      <c r="B71" s="145"/>
      <c r="C71" s="145"/>
      <c r="D71" s="145"/>
      <c r="E71" s="145"/>
      <c r="F71" s="145"/>
      <c r="G71" s="145"/>
      <c r="H71" s="145"/>
      <c r="I71" s="145"/>
      <c r="J71" s="145"/>
    </row>
    <row r="72" spans="2:10" x14ac:dyDescent="0.15">
      <c r="B72" s="145"/>
      <c r="C72" s="145"/>
      <c r="D72" s="145"/>
      <c r="E72" s="145"/>
      <c r="F72" s="145"/>
      <c r="G72" s="145"/>
      <c r="H72" s="145"/>
      <c r="I72" s="145"/>
      <c r="J72" s="145"/>
    </row>
    <row r="73" spans="2:10" x14ac:dyDescent="0.15">
      <c r="B73" s="145"/>
      <c r="C73" s="145"/>
      <c r="D73" s="145"/>
      <c r="E73" s="145"/>
      <c r="F73" s="145"/>
      <c r="G73" s="145"/>
      <c r="H73" s="145"/>
      <c r="I73" s="145"/>
      <c r="J73" s="145"/>
    </row>
    <row r="74" spans="2:10" x14ac:dyDescent="0.15">
      <c r="B74" s="145"/>
      <c r="C74" s="145"/>
      <c r="D74" s="145"/>
      <c r="E74" s="145"/>
      <c r="F74" s="145"/>
      <c r="G74" s="145"/>
      <c r="H74" s="145"/>
      <c r="I74" s="145"/>
      <c r="J74" s="145"/>
    </row>
    <row r="75" spans="2:10" x14ac:dyDescent="0.15">
      <c r="B75" s="145"/>
      <c r="C75" s="145"/>
      <c r="D75" s="145"/>
      <c r="E75" s="145"/>
      <c r="F75" s="145"/>
      <c r="G75" s="145"/>
      <c r="H75" s="145"/>
      <c r="I75" s="145"/>
      <c r="J75" s="145"/>
    </row>
    <row r="76" spans="2:10" x14ac:dyDescent="0.15">
      <c r="B76" s="145"/>
      <c r="C76" s="145"/>
      <c r="D76" s="145"/>
      <c r="E76" s="145"/>
      <c r="F76" s="145"/>
      <c r="G76" s="145"/>
      <c r="H76" s="145"/>
      <c r="I76" s="145"/>
      <c r="J76" s="145"/>
    </row>
    <row r="77" spans="2:10" x14ac:dyDescent="0.15">
      <c r="B77" s="145"/>
      <c r="C77" s="145"/>
      <c r="D77" s="145"/>
      <c r="E77" s="145"/>
      <c r="F77" s="145"/>
      <c r="G77" s="145"/>
      <c r="H77" s="145"/>
      <c r="I77" s="145"/>
      <c r="J77" s="145"/>
    </row>
    <row r="78" spans="2:10" x14ac:dyDescent="0.15">
      <c r="B78" s="145"/>
      <c r="C78" s="145"/>
      <c r="D78" s="145"/>
      <c r="E78" s="145"/>
      <c r="F78" s="145"/>
      <c r="G78" s="145"/>
      <c r="H78" s="145"/>
      <c r="I78" s="145"/>
      <c r="J78" s="145"/>
    </row>
    <row r="79" spans="2:10" x14ac:dyDescent="0.15">
      <c r="B79" s="145"/>
      <c r="C79" s="145"/>
      <c r="D79" s="145"/>
      <c r="E79" s="145"/>
      <c r="F79" s="145"/>
      <c r="G79" s="145"/>
      <c r="H79" s="145"/>
      <c r="I79" s="145"/>
      <c r="J79" s="145"/>
    </row>
    <row r="80" spans="2:10" x14ac:dyDescent="0.15">
      <c r="B80" s="145"/>
      <c r="C80" s="145"/>
      <c r="D80" s="145"/>
      <c r="E80" s="145"/>
      <c r="F80" s="145"/>
      <c r="G80" s="145"/>
      <c r="H80" s="145"/>
      <c r="I80" s="145"/>
      <c r="J80" s="145"/>
    </row>
    <row r="81" spans="2:10" x14ac:dyDescent="0.15">
      <c r="B81" s="145"/>
      <c r="C81" s="145"/>
      <c r="D81" s="145"/>
      <c r="E81" s="145"/>
      <c r="F81" s="145"/>
      <c r="G81" s="145"/>
      <c r="H81" s="145"/>
      <c r="I81" s="145"/>
      <c r="J81" s="145"/>
    </row>
    <row r="82" spans="2:10" x14ac:dyDescent="0.15">
      <c r="B82" s="145"/>
      <c r="C82" s="145"/>
      <c r="D82" s="145"/>
      <c r="E82" s="145"/>
      <c r="F82" s="145"/>
      <c r="G82" s="145"/>
      <c r="H82" s="145"/>
      <c r="I82" s="145"/>
      <c r="J82" s="145"/>
    </row>
    <row r="83" spans="2:10" x14ac:dyDescent="0.15">
      <c r="B83" s="145"/>
      <c r="C83" s="145"/>
      <c r="D83" s="145"/>
      <c r="E83" s="145"/>
      <c r="F83" s="145"/>
      <c r="G83" s="145"/>
      <c r="H83" s="145"/>
      <c r="I83" s="145"/>
      <c r="J83" s="145"/>
    </row>
    <row r="84" spans="2:10" x14ac:dyDescent="0.15">
      <c r="B84" s="145"/>
      <c r="C84" s="145"/>
      <c r="D84" s="145"/>
      <c r="E84" s="145"/>
      <c r="F84" s="145"/>
      <c r="G84" s="145"/>
      <c r="H84" s="145"/>
      <c r="I84" s="145"/>
      <c r="J84" s="145"/>
    </row>
    <row r="85" spans="2:10" x14ac:dyDescent="0.15">
      <c r="B85" s="145"/>
      <c r="C85" s="145"/>
      <c r="D85" s="145"/>
      <c r="E85" s="145"/>
      <c r="F85" s="145"/>
      <c r="G85" s="145"/>
      <c r="H85" s="145"/>
      <c r="I85" s="145"/>
      <c r="J85" s="145"/>
    </row>
    <row r="86" spans="2:10" x14ac:dyDescent="0.15">
      <c r="B86" s="145"/>
      <c r="C86" s="145"/>
      <c r="D86" s="145"/>
      <c r="E86" s="145"/>
      <c r="F86" s="145"/>
      <c r="G86" s="145"/>
      <c r="H86" s="145"/>
      <c r="I86" s="145"/>
      <c r="J86" s="145"/>
    </row>
    <row r="87" spans="2:10" x14ac:dyDescent="0.15">
      <c r="B87" s="145"/>
      <c r="C87" s="145"/>
      <c r="D87" s="145"/>
      <c r="E87" s="145"/>
      <c r="F87" s="145"/>
      <c r="G87" s="145"/>
      <c r="H87" s="145"/>
      <c r="I87" s="145"/>
      <c r="J87" s="145"/>
    </row>
    <row r="88" spans="2:10" x14ac:dyDescent="0.15">
      <c r="B88" s="145"/>
      <c r="C88" s="145"/>
      <c r="D88" s="145"/>
      <c r="E88" s="145"/>
      <c r="F88" s="145"/>
      <c r="G88" s="145"/>
      <c r="H88" s="145"/>
      <c r="I88" s="145"/>
      <c r="J88" s="145"/>
    </row>
    <row r="89" spans="2:10" x14ac:dyDescent="0.15">
      <c r="B89" s="145"/>
      <c r="C89" s="145"/>
      <c r="D89" s="145"/>
      <c r="E89" s="145"/>
      <c r="F89" s="145"/>
      <c r="G89" s="145"/>
      <c r="H89" s="145"/>
      <c r="I89" s="145"/>
      <c r="J89" s="145"/>
    </row>
    <row r="90" spans="2:10" x14ac:dyDescent="0.15">
      <c r="B90" s="145"/>
      <c r="C90" s="145"/>
      <c r="D90" s="145"/>
      <c r="E90" s="145"/>
      <c r="F90" s="145"/>
      <c r="G90" s="145"/>
      <c r="H90" s="145"/>
      <c r="I90" s="145"/>
      <c r="J90" s="145"/>
    </row>
    <row r="91" spans="2:10" x14ac:dyDescent="0.15">
      <c r="B91" s="145"/>
      <c r="C91" s="145"/>
      <c r="D91" s="145"/>
      <c r="E91" s="145"/>
      <c r="F91" s="145"/>
      <c r="G91" s="145"/>
      <c r="H91" s="145"/>
      <c r="I91" s="145"/>
      <c r="J91" s="145"/>
    </row>
    <row r="92" spans="2:10" x14ac:dyDescent="0.15">
      <c r="B92" s="145"/>
      <c r="C92" s="145"/>
      <c r="D92" s="145"/>
      <c r="E92" s="145"/>
      <c r="F92" s="145"/>
      <c r="G92" s="145"/>
      <c r="H92" s="145"/>
      <c r="I92" s="145"/>
      <c r="J92" s="145"/>
    </row>
    <row r="93" spans="2:10" x14ac:dyDescent="0.15">
      <c r="B93" s="145"/>
      <c r="C93" s="145"/>
      <c r="D93" s="145"/>
      <c r="E93" s="145"/>
      <c r="F93" s="145"/>
      <c r="G93" s="145"/>
      <c r="H93" s="145"/>
      <c r="I93" s="145"/>
      <c r="J93" s="145"/>
    </row>
    <row r="94" spans="2:10" x14ac:dyDescent="0.15">
      <c r="B94" s="145"/>
      <c r="C94" s="145"/>
      <c r="D94" s="145"/>
      <c r="E94" s="145"/>
      <c r="F94" s="145"/>
      <c r="G94" s="145"/>
      <c r="H94" s="145"/>
      <c r="I94" s="145"/>
      <c r="J94" s="145"/>
    </row>
    <row r="95" spans="2:10" x14ac:dyDescent="0.15">
      <c r="B95" s="145"/>
      <c r="C95" s="145"/>
      <c r="D95" s="145"/>
      <c r="E95" s="145"/>
      <c r="F95" s="145"/>
      <c r="G95" s="145"/>
      <c r="H95" s="145"/>
      <c r="I95" s="145"/>
      <c r="J95" s="145"/>
    </row>
    <row r="96" spans="2:10" x14ac:dyDescent="0.15">
      <c r="B96" s="145"/>
      <c r="C96" s="145"/>
      <c r="D96" s="145"/>
      <c r="E96" s="145"/>
      <c r="F96" s="145"/>
      <c r="G96" s="145"/>
      <c r="H96" s="145"/>
      <c r="I96" s="145"/>
      <c r="J96" s="145"/>
    </row>
    <row r="97" spans="2:10" x14ac:dyDescent="0.15">
      <c r="B97" s="145"/>
      <c r="C97" s="145"/>
      <c r="D97" s="145"/>
      <c r="E97" s="145"/>
      <c r="F97" s="145"/>
      <c r="G97" s="145"/>
      <c r="H97" s="145"/>
      <c r="I97" s="145"/>
      <c r="J97" s="145"/>
    </row>
    <row r="98" spans="2:10" x14ac:dyDescent="0.15">
      <c r="B98" s="145"/>
      <c r="C98" s="145"/>
      <c r="D98" s="145"/>
      <c r="E98" s="145"/>
      <c r="F98" s="145"/>
      <c r="G98" s="145"/>
      <c r="H98" s="145"/>
      <c r="I98" s="145"/>
      <c r="J98" s="145"/>
    </row>
    <row r="99" spans="2:10" x14ac:dyDescent="0.15">
      <c r="B99" s="145"/>
      <c r="C99" s="145"/>
      <c r="D99" s="145"/>
      <c r="E99" s="145"/>
      <c r="F99" s="145"/>
      <c r="G99" s="145"/>
      <c r="H99" s="145"/>
      <c r="I99" s="145"/>
      <c r="J99" s="145"/>
    </row>
    <row r="100" spans="2:10" x14ac:dyDescent="0.15">
      <c r="B100" s="145"/>
      <c r="C100" s="145"/>
      <c r="D100" s="145"/>
      <c r="E100" s="145"/>
      <c r="F100" s="145"/>
      <c r="G100" s="145"/>
      <c r="H100" s="145"/>
      <c r="I100" s="145"/>
      <c r="J100" s="145"/>
    </row>
    <row r="101" spans="2:10" x14ac:dyDescent="0.15">
      <c r="B101" s="145"/>
      <c r="C101" s="145"/>
      <c r="D101" s="145"/>
      <c r="E101" s="145"/>
      <c r="F101" s="145"/>
      <c r="G101" s="145"/>
      <c r="H101" s="145"/>
      <c r="I101" s="145"/>
      <c r="J101" s="145"/>
    </row>
    <row r="102" spans="2:10" x14ac:dyDescent="0.15">
      <c r="B102" s="145"/>
      <c r="C102" s="145"/>
      <c r="D102" s="145"/>
      <c r="E102" s="145"/>
      <c r="F102" s="145"/>
      <c r="G102" s="145"/>
      <c r="H102" s="145"/>
      <c r="I102" s="145"/>
      <c r="J102" s="145"/>
    </row>
    <row r="103" spans="2:10" x14ac:dyDescent="0.15">
      <c r="B103" s="145"/>
      <c r="C103" s="145"/>
      <c r="D103" s="145"/>
      <c r="E103" s="145"/>
      <c r="F103" s="145"/>
      <c r="G103" s="145"/>
      <c r="H103" s="145"/>
      <c r="I103" s="145"/>
      <c r="J103" s="145"/>
    </row>
    <row r="104" spans="2:10" x14ac:dyDescent="0.15">
      <c r="B104" s="145"/>
      <c r="C104" s="145"/>
      <c r="D104" s="145"/>
      <c r="E104" s="145"/>
      <c r="F104" s="145"/>
      <c r="G104" s="145"/>
      <c r="H104" s="145"/>
      <c r="I104" s="145"/>
      <c r="J104" s="145"/>
    </row>
    <row r="105" spans="2:10" x14ac:dyDescent="0.15">
      <c r="B105" s="145"/>
      <c r="C105" s="145"/>
      <c r="D105" s="145"/>
      <c r="E105" s="145"/>
      <c r="F105" s="145"/>
      <c r="G105" s="145"/>
      <c r="H105" s="145"/>
      <c r="I105" s="145"/>
      <c r="J105" s="145"/>
    </row>
    <row r="106" spans="2:10" x14ac:dyDescent="0.15">
      <c r="B106" s="145"/>
      <c r="C106" s="145"/>
      <c r="D106" s="145"/>
      <c r="E106" s="145"/>
      <c r="F106" s="145"/>
      <c r="G106" s="145"/>
      <c r="H106" s="145"/>
      <c r="I106" s="145"/>
      <c r="J106" s="145"/>
    </row>
    <row r="107" spans="2:10" x14ac:dyDescent="0.15">
      <c r="B107" s="145"/>
      <c r="C107" s="145"/>
      <c r="D107" s="145"/>
      <c r="E107" s="145"/>
      <c r="F107" s="145"/>
      <c r="G107" s="145"/>
      <c r="H107" s="145"/>
      <c r="I107" s="145"/>
      <c r="J107" s="145"/>
    </row>
    <row r="108" spans="2:10" x14ac:dyDescent="0.15">
      <c r="B108" s="145"/>
      <c r="C108" s="145"/>
      <c r="D108" s="145"/>
      <c r="E108" s="145"/>
      <c r="F108" s="145"/>
      <c r="G108" s="145"/>
      <c r="H108" s="145"/>
      <c r="I108" s="145"/>
      <c r="J108" s="145"/>
    </row>
    <row r="109" spans="2:10" x14ac:dyDescent="0.15">
      <c r="B109" s="145"/>
      <c r="C109" s="145"/>
      <c r="D109" s="145"/>
      <c r="E109" s="145"/>
      <c r="F109" s="145"/>
      <c r="G109" s="145"/>
      <c r="H109" s="145"/>
      <c r="I109" s="145"/>
      <c r="J109" s="145"/>
    </row>
    <row r="110" spans="2:10" x14ac:dyDescent="0.15">
      <c r="B110" s="145"/>
      <c r="C110" s="145"/>
      <c r="D110" s="145"/>
      <c r="E110" s="145"/>
      <c r="F110" s="145"/>
      <c r="G110" s="145"/>
      <c r="H110" s="145"/>
      <c r="I110" s="145"/>
      <c r="J110" s="145"/>
    </row>
    <row r="111" spans="2:10" x14ac:dyDescent="0.15">
      <c r="B111" s="145"/>
      <c r="C111" s="145"/>
      <c r="D111" s="145"/>
      <c r="E111" s="145"/>
      <c r="F111" s="145"/>
      <c r="G111" s="145"/>
      <c r="H111" s="145"/>
      <c r="I111" s="145"/>
      <c r="J111" s="145"/>
    </row>
    <row r="112" spans="2:10" x14ac:dyDescent="0.15">
      <c r="B112" s="145"/>
      <c r="C112" s="145"/>
      <c r="D112" s="145"/>
      <c r="E112" s="145"/>
      <c r="F112" s="145"/>
      <c r="G112" s="145"/>
      <c r="H112" s="145"/>
      <c r="I112" s="145"/>
      <c r="J112" s="145"/>
    </row>
    <row r="113" spans="2:10" x14ac:dyDescent="0.15">
      <c r="B113" s="145"/>
      <c r="C113" s="145"/>
      <c r="D113" s="145"/>
      <c r="E113" s="145"/>
      <c r="F113" s="145"/>
      <c r="G113" s="145"/>
      <c r="H113" s="145"/>
      <c r="I113" s="145"/>
      <c r="J113" s="145"/>
    </row>
    <row r="114" spans="2:10" x14ac:dyDescent="0.15">
      <c r="B114" s="145"/>
      <c r="C114" s="145"/>
      <c r="D114" s="145"/>
      <c r="E114" s="145"/>
      <c r="F114" s="145"/>
      <c r="G114" s="145"/>
      <c r="H114" s="145"/>
      <c r="I114" s="145"/>
      <c r="J114" s="145"/>
    </row>
    <row r="115" spans="2:10" x14ac:dyDescent="0.15">
      <c r="B115" s="145"/>
      <c r="C115" s="145"/>
      <c r="D115" s="145"/>
      <c r="E115" s="145"/>
      <c r="F115" s="145"/>
      <c r="G115" s="145"/>
      <c r="H115" s="145"/>
      <c r="I115" s="145"/>
      <c r="J115" s="145"/>
    </row>
    <row r="116" spans="2:10" x14ac:dyDescent="0.15">
      <c r="B116" s="145"/>
      <c r="C116" s="145"/>
      <c r="D116" s="145"/>
      <c r="E116" s="145"/>
      <c r="F116" s="145"/>
      <c r="G116" s="145"/>
      <c r="H116" s="145"/>
      <c r="I116" s="145"/>
      <c r="J116" s="145"/>
    </row>
    <row r="117" spans="2:10" x14ac:dyDescent="0.15">
      <c r="B117" s="145"/>
      <c r="C117" s="145"/>
      <c r="D117" s="145"/>
      <c r="E117" s="145"/>
      <c r="F117" s="145"/>
      <c r="G117" s="145"/>
      <c r="H117" s="145"/>
      <c r="I117" s="145"/>
      <c r="J117" s="145"/>
    </row>
    <row r="118" spans="2:10" x14ac:dyDescent="0.15">
      <c r="B118" s="145"/>
      <c r="C118" s="145"/>
      <c r="D118" s="145"/>
      <c r="E118" s="145"/>
      <c r="F118" s="145"/>
      <c r="G118" s="145"/>
      <c r="H118" s="145"/>
      <c r="I118" s="145"/>
      <c r="J118" s="145"/>
    </row>
    <row r="119" spans="2:10" x14ac:dyDescent="0.15">
      <c r="B119" s="145"/>
      <c r="C119" s="145"/>
      <c r="D119" s="145"/>
      <c r="E119" s="145"/>
      <c r="F119" s="145"/>
      <c r="G119" s="145"/>
      <c r="H119" s="145"/>
      <c r="I119" s="145"/>
      <c r="J119" s="145"/>
    </row>
    <row r="120" spans="2:10" x14ac:dyDescent="0.15">
      <c r="B120" s="145"/>
      <c r="C120" s="145"/>
      <c r="D120" s="145"/>
      <c r="E120" s="145"/>
      <c r="F120" s="145"/>
      <c r="G120" s="145"/>
      <c r="H120" s="145"/>
      <c r="I120" s="145"/>
      <c r="J120" s="145"/>
    </row>
    <row r="121" spans="2:10" x14ac:dyDescent="0.15">
      <c r="B121" s="145"/>
      <c r="C121" s="145"/>
      <c r="D121" s="145"/>
      <c r="E121" s="145"/>
      <c r="F121" s="145"/>
      <c r="G121" s="145"/>
      <c r="H121" s="145"/>
      <c r="I121" s="145"/>
      <c r="J121" s="145"/>
    </row>
    <row r="122" spans="2:10" x14ac:dyDescent="0.15">
      <c r="B122" s="145"/>
      <c r="C122" s="145"/>
      <c r="D122" s="145"/>
      <c r="E122" s="145"/>
      <c r="F122" s="145"/>
      <c r="G122" s="145"/>
      <c r="H122" s="145"/>
      <c r="I122" s="145"/>
      <c r="J122" s="145"/>
    </row>
    <row r="123" spans="2:10" x14ac:dyDescent="0.15">
      <c r="B123" s="145"/>
      <c r="C123" s="145"/>
      <c r="D123" s="145"/>
      <c r="E123" s="145"/>
      <c r="F123" s="145"/>
      <c r="G123" s="145"/>
      <c r="H123" s="145"/>
      <c r="I123" s="145"/>
      <c r="J123" s="145"/>
    </row>
    <row r="124" spans="2:10" x14ac:dyDescent="0.15">
      <c r="B124" s="145"/>
      <c r="C124" s="145"/>
      <c r="D124" s="145"/>
      <c r="E124" s="145"/>
      <c r="F124" s="145"/>
      <c r="G124" s="145"/>
      <c r="H124" s="145"/>
      <c r="I124" s="145"/>
      <c r="J124" s="145"/>
    </row>
    <row r="125" spans="2:10" x14ac:dyDescent="0.15">
      <c r="B125" s="145"/>
      <c r="C125" s="145"/>
      <c r="D125" s="145"/>
      <c r="E125" s="145"/>
      <c r="F125" s="145"/>
      <c r="G125" s="145"/>
      <c r="H125" s="145"/>
      <c r="I125" s="145"/>
      <c r="J125" s="145"/>
    </row>
    <row r="126" spans="2:10" x14ac:dyDescent="0.15">
      <c r="B126" s="145"/>
      <c r="C126" s="145"/>
      <c r="D126" s="145"/>
      <c r="E126" s="145"/>
      <c r="F126" s="145"/>
      <c r="G126" s="145"/>
      <c r="H126" s="145"/>
      <c r="I126" s="145"/>
      <c r="J126" s="145"/>
    </row>
    <row r="127" spans="2:10" x14ac:dyDescent="0.15">
      <c r="B127" s="145"/>
      <c r="C127" s="145"/>
      <c r="D127" s="145"/>
      <c r="E127" s="145"/>
      <c r="F127" s="145"/>
      <c r="G127" s="145"/>
      <c r="H127" s="145"/>
      <c r="I127" s="145"/>
      <c r="J127" s="145"/>
    </row>
    <row r="128" spans="2:10" x14ac:dyDescent="0.15">
      <c r="B128" s="145"/>
      <c r="C128" s="145"/>
      <c r="D128" s="145"/>
      <c r="E128" s="145"/>
      <c r="F128" s="145"/>
      <c r="G128" s="145"/>
      <c r="H128" s="145"/>
      <c r="I128" s="145"/>
      <c r="J128" s="145"/>
    </row>
    <row r="129" spans="2:10" x14ac:dyDescent="0.15">
      <c r="B129" s="145"/>
      <c r="C129" s="145"/>
      <c r="D129" s="145"/>
      <c r="E129" s="145"/>
      <c r="F129" s="145"/>
      <c r="G129" s="145"/>
      <c r="H129" s="145"/>
      <c r="I129" s="145"/>
      <c r="J129" s="145"/>
    </row>
    <row r="130" spans="2:10" x14ac:dyDescent="0.15">
      <c r="B130" s="145"/>
      <c r="C130" s="145"/>
      <c r="D130" s="145"/>
      <c r="E130" s="145"/>
      <c r="F130" s="145"/>
      <c r="G130" s="145"/>
      <c r="H130" s="145"/>
      <c r="I130" s="145"/>
      <c r="J130" s="145"/>
    </row>
    <row r="131" spans="2:10" x14ac:dyDescent="0.15">
      <c r="B131" s="145"/>
      <c r="C131" s="145"/>
      <c r="D131" s="145"/>
      <c r="E131" s="145"/>
      <c r="F131" s="145"/>
      <c r="G131" s="145"/>
      <c r="H131" s="145"/>
      <c r="I131" s="145"/>
      <c r="J131" s="145"/>
    </row>
    <row r="132" spans="2:10" x14ac:dyDescent="0.15">
      <c r="B132" s="145"/>
      <c r="C132" s="145"/>
      <c r="D132" s="145"/>
      <c r="E132" s="145"/>
      <c r="F132" s="145"/>
      <c r="G132" s="145"/>
      <c r="H132" s="145"/>
      <c r="I132" s="145"/>
      <c r="J132" s="145"/>
    </row>
    <row r="133" spans="2:10" x14ac:dyDescent="0.15">
      <c r="B133" s="145"/>
      <c r="C133" s="145"/>
      <c r="D133" s="145"/>
      <c r="E133" s="145"/>
      <c r="F133" s="145"/>
      <c r="G133" s="145"/>
      <c r="H133" s="145"/>
      <c r="I133" s="145"/>
      <c r="J133" s="145"/>
    </row>
    <row r="134" spans="2:10" x14ac:dyDescent="0.15">
      <c r="B134" s="145"/>
      <c r="C134" s="145"/>
      <c r="D134" s="145"/>
      <c r="E134" s="145"/>
      <c r="F134" s="145"/>
      <c r="G134" s="145"/>
      <c r="H134" s="145"/>
      <c r="I134" s="145"/>
      <c r="J134" s="145"/>
    </row>
    <row r="135" spans="2:10" x14ac:dyDescent="0.15">
      <c r="B135" s="145"/>
      <c r="C135" s="145"/>
      <c r="D135" s="145"/>
      <c r="E135" s="145"/>
      <c r="F135" s="145"/>
      <c r="G135" s="145"/>
      <c r="H135" s="145"/>
      <c r="I135" s="145"/>
      <c r="J135" s="145"/>
    </row>
    <row r="136" spans="2:10" x14ac:dyDescent="0.15">
      <c r="B136" s="145"/>
      <c r="C136" s="145"/>
      <c r="D136" s="145"/>
      <c r="E136" s="145"/>
      <c r="F136" s="145"/>
      <c r="G136" s="145"/>
      <c r="H136" s="145"/>
      <c r="I136" s="145"/>
      <c r="J136" s="145"/>
    </row>
    <row r="137" spans="2:10" x14ac:dyDescent="0.15">
      <c r="B137" s="145"/>
      <c r="C137" s="145"/>
      <c r="D137" s="145"/>
      <c r="E137" s="145"/>
      <c r="F137" s="145"/>
      <c r="G137" s="145"/>
      <c r="H137" s="145"/>
      <c r="I137" s="145"/>
      <c r="J137" s="145"/>
    </row>
    <row r="138" spans="2:10" x14ac:dyDescent="0.15">
      <c r="B138" s="145"/>
      <c r="C138" s="145"/>
      <c r="D138" s="145"/>
      <c r="E138" s="145"/>
      <c r="F138" s="145"/>
      <c r="G138" s="145"/>
      <c r="H138" s="145"/>
      <c r="I138" s="145"/>
      <c r="J138" s="145"/>
    </row>
    <row r="139" spans="2:10" x14ac:dyDescent="0.15">
      <c r="B139" s="145"/>
      <c r="C139" s="145"/>
      <c r="D139" s="145"/>
      <c r="E139" s="145"/>
      <c r="F139" s="145"/>
      <c r="G139" s="145"/>
      <c r="H139" s="145"/>
      <c r="I139" s="145"/>
      <c r="J139" s="145"/>
    </row>
    <row r="140" spans="2:10" x14ac:dyDescent="0.15">
      <c r="B140" s="145"/>
      <c r="C140" s="145"/>
      <c r="D140" s="145"/>
      <c r="E140" s="145"/>
      <c r="F140" s="145"/>
      <c r="G140" s="145"/>
      <c r="H140" s="145"/>
      <c r="I140" s="145"/>
      <c r="J140" s="145"/>
    </row>
    <row r="141" spans="2:10" x14ac:dyDescent="0.15">
      <c r="B141" s="145"/>
      <c r="C141" s="145"/>
      <c r="D141" s="145"/>
      <c r="E141" s="145"/>
      <c r="F141" s="145"/>
      <c r="G141" s="145"/>
      <c r="H141" s="145"/>
      <c r="I141" s="145"/>
      <c r="J141" s="145"/>
    </row>
    <row r="142" spans="2:10" x14ac:dyDescent="0.15">
      <c r="B142" s="145"/>
      <c r="C142" s="145"/>
      <c r="D142" s="145"/>
      <c r="E142" s="145"/>
      <c r="F142" s="145"/>
      <c r="G142" s="145"/>
      <c r="H142" s="145"/>
      <c r="I142" s="145"/>
      <c r="J142" s="145"/>
    </row>
    <row r="143" spans="2:10" x14ac:dyDescent="0.15">
      <c r="B143" s="145"/>
      <c r="C143" s="145"/>
      <c r="D143" s="145"/>
      <c r="E143" s="145"/>
      <c r="F143" s="145"/>
      <c r="G143" s="145"/>
      <c r="H143" s="145"/>
      <c r="I143" s="145"/>
      <c r="J143" s="145"/>
    </row>
    <row r="144" spans="2:10" x14ac:dyDescent="0.15">
      <c r="B144" s="145"/>
      <c r="C144" s="145"/>
      <c r="D144" s="145"/>
      <c r="E144" s="145"/>
      <c r="F144" s="145"/>
      <c r="G144" s="145"/>
      <c r="H144" s="145"/>
      <c r="I144" s="145"/>
      <c r="J144" s="145"/>
    </row>
    <row r="145" spans="2:10" x14ac:dyDescent="0.15">
      <c r="B145" s="145"/>
      <c r="C145" s="145"/>
      <c r="D145" s="145"/>
      <c r="E145" s="145"/>
      <c r="F145" s="145"/>
      <c r="G145" s="145"/>
      <c r="H145" s="145"/>
      <c r="I145" s="145"/>
      <c r="J145" s="145"/>
    </row>
    <row r="146" spans="2:10" x14ac:dyDescent="0.15">
      <c r="B146" s="145"/>
      <c r="C146" s="145"/>
      <c r="D146" s="145"/>
      <c r="E146" s="145"/>
      <c r="F146" s="145"/>
      <c r="G146" s="145"/>
      <c r="H146" s="145"/>
      <c r="I146" s="145"/>
      <c r="J146" s="145"/>
    </row>
    <row r="147" spans="2:10" x14ac:dyDescent="0.15">
      <c r="B147" s="145"/>
      <c r="C147" s="145"/>
      <c r="D147" s="145"/>
      <c r="E147" s="145"/>
      <c r="F147" s="145"/>
      <c r="G147" s="145"/>
      <c r="H147" s="145"/>
      <c r="I147" s="145"/>
      <c r="J147" s="145"/>
    </row>
    <row r="148" spans="2:10" x14ac:dyDescent="0.15">
      <c r="B148" s="145"/>
      <c r="C148" s="145"/>
      <c r="D148" s="145"/>
      <c r="E148" s="145"/>
      <c r="F148" s="145"/>
      <c r="G148" s="145"/>
      <c r="H148" s="145"/>
      <c r="I148" s="145"/>
      <c r="J148" s="145"/>
    </row>
    <row r="149" spans="2:10" x14ac:dyDescent="0.15">
      <c r="B149" s="145"/>
      <c r="C149" s="145"/>
      <c r="D149" s="145"/>
      <c r="E149" s="145"/>
      <c r="F149" s="145"/>
      <c r="G149" s="145"/>
      <c r="H149" s="145"/>
      <c r="I149" s="145"/>
      <c r="J149" s="145"/>
    </row>
    <row r="150" spans="2:10" x14ac:dyDescent="0.15">
      <c r="B150" s="145"/>
      <c r="C150" s="145"/>
      <c r="D150" s="145"/>
      <c r="E150" s="145"/>
      <c r="F150" s="145"/>
      <c r="G150" s="145"/>
      <c r="H150" s="145"/>
      <c r="I150" s="145"/>
      <c r="J150" s="145"/>
    </row>
    <row r="151" spans="2:10" x14ac:dyDescent="0.15">
      <c r="B151" s="145"/>
      <c r="C151" s="145"/>
      <c r="D151" s="145"/>
      <c r="E151" s="145"/>
      <c r="F151" s="145"/>
      <c r="G151" s="145"/>
      <c r="H151" s="145"/>
      <c r="I151" s="145"/>
      <c r="J151" s="145"/>
    </row>
    <row r="152" spans="2:10" x14ac:dyDescent="0.15">
      <c r="B152" s="145"/>
      <c r="C152" s="145"/>
      <c r="D152" s="145"/>
      <c r="E152" s="145"/>
      <c r="F152" s="145"/>
      <c r="G152" s="145"/>
      <c r="H152" s="145"/>
      <c r="I152" s="145"/>
      <c r="J152" s="145"/>
    </row>
    <row r="153" spans="2:10" x14ac:dyDescent="0.15">
      <c r="B153" s="145"/>
      <c r="C153" s="145"/>
      <c r="D153" s="145"/>
      <c r="E153" s="145"/>
      <c r="F153" s="145"/>
      <c r="G153" s="145"/>
      <c r="H153" s="145"/>
      <c r="I153" s="145"/>
      <c r="J153" s="145"/>
    </row>
    <row r="154" spans="2:10" x14ac:dyDescent="0.15">
      <c r="B154" s="145"/>
      <c r="C154" s="145"/>
      <c r="D154" s="145"/>
      <c r="E154" s="145"/>
      <c r="F154" s="145"/>
      <c r="G154" s="145"/>
      <c r="H154" s="145"/>
      <c r="I154" s="145"/>
      <c r="J154" s="145"/>
    </row>
    <row r="155" spans="2:10" x14ac:dyDescent="0.15">
      <c r="B155" s="145"/>
      <c r="C155" s="145"/>
      <c r="D155" s="145"/>
      <c r="E155" s="145"/>
      <c r="F155" s="145"/>
      <c r="G155" s="145"/>
      <c r="H155" s="145"/>
      <c r="I155" s="145"/>
      <c r="J155" s="145"/>
    </row>
    <row r="156" spans="2:10" x14ac:dyDescent="0.15">
      <c r="B156" s="145"/>
      <c r="C156" s="145"/>
      <c r="D156" s="145"/>
      <c r="E156" s="145"/>
      <c r="F156" s="145"/>
      <c r="G156" s="145"/>
      <c r="H156" s="145"/>
      <c r="I156" s="145"/>
      <c r="J156" s="145"/>
    </row>
    <row r="157" spans="2:10" x14ac:dyDescent="0.15">
      <c r="B157" s="145"/>
      <c r="C157" s="145"/>
      <c r="D157" s="145"/>
      <c r="E157" s="145"/>
      <c r="F157" s="145"/>
      <c r="G157" s="145"/>
      <c r="H157" s="145"/>
      <c r="I157" s="145"/>
      <c r="J157" s="145"/>
    </row>
    <row r="158" spans="2:10" x14ac:dyDescent="0.15">
      <c r="B158" s="145"/>
      <c r="C158" s="145"/>
      <c r="D158" s="145"/>
      <c r="E158" s="145"/>
      <c r="F158" s="145"/>
      <c r="G158" s="145"/>
      <c r="H158" s="145"/>
      <c r="I158" s="145"/>
      <c r="J158" s="145"/>
    </row>
    <row r="159" spans="2:10" x14ac:dyDescent="0.15">
      <c r="B159" s="145"/>
      <c r="C159" s="145"/>
      <c r="D159" s="145"/>
      <c r="E159" s="145"/>
      <c r="F159" s="145"/>
      <c r="G159" s="145"/>
      <c r="H159" s="145"/>
      <c r="I159" s="145"/>
      <c r="J159" s="145"/>
    </row>
    <row r="160" spans="2:10" x14ac:dyDescent="0.15">
      <c r="B160" s="145"/>
      <c r="C160" s="145"/>
      <c r="D160" s="145"/>
      <c r="E160" s="145"/>
      <c r="F160" s="145"/>
      <c r="G160" s="145"/>
      <c r="H160" s="145"/>
      <c r="I160" s="145"/>
      <c r="J160" s="145"/>
    </row>
    <row r="161" spans="2:10" x14ac:dyDescent="0.15">
      <c r="B161" s="145"/>
      <c r="C161" s="145"/>
      <c r="D161" s="145"/>
      <c r="E161" s="145"/>
      <c r="F161" s="145"/>
      <c r="G161" s="145"/>
      <c r="H161" s="145"/>
      <c r="I161" s="145"/>
      <c r="J161" s="145"/>
    </row>
    <row r="162" spans="2:10" x14ac:dyDescent="0.15">
      <c r="B162" s="145"/>
      <c r="C162" s="145"/>
      <c r="D162" s="145"/>
      <c r="E162" s="145"/>
      <c r="F162" s="145"/>
      <c r="G162" s="145"/>
      <c r="H162" s="145"/>
      <c r="I162" s="145"/>
      <c r="J162" s="145"/>
    </row>
    <row r="163" spans="2:10" x14ac:dyDescent="0.15">
      <c r="B163" s="145"/>
      <c r="C163" s="145"/>
      <c r="D163" s="145"/>
      <c r="E163" s="145"/>
      <c r="F163" s="145"/>
      <c r="G163" s="145"/>
      <c r="H163" s="145"/>
      <c r="I163" s="145"/>
      <c r="J163" s="145"/>
    </row>
    <row r="164" spans="2:10" x14ac:dyDescent="0.15">
      <c r="B164" s="145"/>
      <c r="C164" s="145"/>
      <c r="D164" s="145"/>
      <c r="E164" s="145"/>
      <c r="F164" s="145"/>
      <c r="G164" s="145"/>
      <c r="H164" s="145"/>
      <c r="I164" s="145"/>
      <c r="J164" s="145"/>
    </row>
    <row r="165" spans="2:10" x14ac:dyDescent="0.15">
      <c r="B165" s="145"/>
      <c r="C165" s="145"/>
      <c r="D165" s="145"/>
      <c r="E165" s="145"/>
      <c r="F165" s="145"/>
      <c r="G165" s="145"/>
      <c r="H165" s="145"/>
      <c r="I165" s="145"/>
      <c r="J165" s="145"/>
    </row>
    <row r="166" spans="2:10" x14ac:dyDescent="0.15">
      <c r="B166" s="145"/>
      <c r="C166" s="145"/>
      <c r="D166" s="145"/>
      <c r="E166" s="145"/>
      <c r="F166" s="145"/>
      <c r="G166" s="145"/>
      <c r="H166" s="145"/>
      <c r="I166" s="145"/>
      <c r="J166" s="145"/>
    </row>
    <row r="167" spans="2:10" x14ac:dyDescent="0.15">
      <c r="B167" s="145"/>
      <c r="C167" s="145"/>
      <c r="D167" s="145"/>
      <c r="E167" s="145"/>
      <c r="F167" s="145"/>
      <c r="G167" s="145"/>
      <c r="H167" s="145"/>
      <c r="I167" s="145"/>
      <c r="J167" s="145"/>
    </row>
    <row r="168" spans="2:10" x14ac:dyDescent="0.15">
      <c r="B168" s="145"/>
      <c r="C168" s="145"/>
      <c r="D168" s="145"/>
      <c r="E168" s="145"/>
      <c r="F168" s="145"/>
      <c r="G168" s="145"/>
      <c r="H168" s="145"/>
      <c r="I168" s="145"/>
      <c r="J168" s="145"/>
    </row>
    <row r="169" spans="2:10" x14ac:dyDescent="0.15">
      <c r="B169" s="145"/>
      <c r="C169" s="145"/>
      <c r="D169" s="145"/>
      <c r="E169" s="145"/>
      <c r="F169" s="145"/>
      <c r="G169" s="145"/>
      <c r="H169" s="145"/>
      <c r="I169" s="145"/>
      <c r="J169" s="145"/>
    </row>
    <row r="170" spans="2:10" x14ac:dyDescent="0.15">
      <c r="B170" s="145"/>
      <c r="C170" s="145"/>
      <c r="D170" s="145"/>
      <c r="E170" s="145"/>
      <c r="F170" s="145"/>
      <c r="G170" s="145"/>
      <c r="H170" s="145"/>
      <c r="I170" s="145"/>
      <c r="J170" s="145"/>
    </row>
    <row r="171" spans="2:10" x14ac:dyDescent="0.15">
      <c r="B171" s="145"/>
      <c r="C171" s="145"/>
      <c r="D171" s="145"/>
      <c r="E171" s="145"/>
      <c r="F171" s="145"/>
      <c r="G171" s="145"/>
      <c r="H171" s="145"/>
      <c r="I171" s="145"/>
      <c r="J171" s="145"/>
    </row>
    <row r="172" spans="2:10" x14ac:dyDescent="0.15">
      <c r="B172" s="145"/>
      <c r="C172" s="145"/>
      <c r="D172" s="145"/>
      <c r="E172" s="145"/>
      <c r="F172" s="145"/>
      <c r="G172" s="145"/>
      <c r="H172" s="145"/>
      <c r="I172" s="145"/>
      <c r="J172" s="145"/>
    </row>
    <row r="173" spans="2:10" x14ac:dyDescent="0.15">
      <c r="B173" s="145"/>
      <c r="C173" s="145"/>
      <c r="D173" s="145"/>
      <c r="E173" s="145"/>
      <c r="F173" s="145"/>
      <c r="G173" s="145"/>
      <c r="H173" s="145"/>
      <c r="I173" s="145"/>
      <c r="J173" s="145"/>
    </row>
    <row r="174" spans="2:10" x14ac:dyDescent="0.15">
      <c r="B174" s="145"/>
      <c r="C174" s="145"/>
      <c r="D174" s="145"/>
      <c r="E174" s="145"/>
      <c r="F174" s="145"/>
      <c r="G174" s="145"/>
      <c r="H174" s="145"/>
      <c r="I174" s="145"/>
      <c r="J174" s="145"/>
    </row>
    <row r="175" spans="2:10" x14ac:dyDescent="0.15">
      <c r="B175" s="145"/>
      <c r="C175" s="145"/>
      <c r="D175" s="145"/>
      <c r="E175" s="145"/>
      <c r="F175" s="145"/>
      <c r="G175" s="145"/>
      <c r="H175" s="145"/>
      <c r="I175" s="145"/>
      <c r="J175" s="145"/>
    </row>
    <row r="176" spans="2:10" x14ac:dyDescent="0.15">
      <c r="B176" s="145"/>
      <c r="C176" s="145"/>
      <c r="D176" s="145"/>
      <c r="E176" s="145"/>
      <c r="F176" s="145"/>
      <c r="G176" s="145"/>
      <c r="H176" s="145"/>
      <c r="I176" s="145"/>
      <c r="J176" s="145"/>
    </row>
    <row r="177" spans="2:10" x14ac:dyDescent="0.15">
      <c r="B177" s="145"/>
      <c r="C177" s="145"/>
      <c r="D177" s="145"/>
      <c r="E177" s="145"/>
      <c r="F177" s="145"/>
      <c r="G177" s="145"/>
      <c r="H177" s="145"/>
      <c r="I177" s="145"/>
      <c r="J177" s="145"/>
    </row>
    <row r="178" spans="2:10" x14ac:dyDescent="0.15">
      <c r="B178" s="145"/>
      <c r="C178" s="145"/>
      <c r="D178" s="145"/>
      <c r="E178" s="145"/>
      <c r="F178" s="145"/>
      <c r="G178" s="145"/>
      <c r="H178" s="145"/>
      <c r="I178" s="145"/>
      <c r="J178" s="145"/>
    </row>
    <row r="179" spans="2:10" x14ac:dyDescent="0.15">
      <c r="B179" s="145"/>
      <c r="C179" s="145"/>
      <c r="D179" s="145"/>
      <c r="E179" s="145"/>
      <c r="F179" s="145"/>
      <c r="G179" s="145"/>
      <c r="H179" s="145"/>
      <c r="I179" s="145"/>
      <c r="J179" s="145"/>
    </row>
    <row r="180" spans="2:10" x14ac:dyDescent="0.15">
      <c r="B180" s="145"/>
      <c r="C180" s="145"/>
      <c r="D180" s="145"/>
      <c r="E180" s="145"/>
      <c r="F180" s="145"/>
      <c r="G180" s="145"/>
      <c r="H180" s="145"/>
      <c r="I180" s="145"/>
      <c r="J180" s="145"/>
    </row>
    <row r="181" spans="2:10" x14ac:dyDescent="0.15">
      <c r="B181" s="145"/>
      <c r="C181" s="145"/>
      <c r="D181" s="145"/>
      <c r="E181" s="145"/>
      <c r="F181" s="145"/>
      <c r="G181" s="145"/>
      <c r="H181" s="145"/>
      <c r="I181" s="145"/>
      <c r="J181" s="145"/>
    </row>
    <row r="182" spans="2:10" x14ac:dyDescent="0.15">
      <c r="B182" s="145"/>
      <c r="C182" s="145"/>
      <c r="D182" s="145"/>
      <c r="E182" s="145"/>
      <c r="F182" s="145"/>
      <c r="G182" s="145"/>
      <c r="H182" s="145"/>
      <c r="I182" s="145"/>
      <c r="J182" s="145"/>
    </row>
  </sheetData>
  <sheetProtection sheet="1" objects="1" scenarios="1"/>
  <mergeCells count="36">
    <mergeCell ref="C16:H16"/>
    <mergeCell ref="B3:J3"/>
    <mergeCell ref="C18:H18"/>
    <mergeCell ref="C19:H19"/>
    <mergeCell ref="B21:C21"/>
    <mergeCell ref="C22:J22"/>
    <mergeCell ref="C17:D17"/>
    <mergeCell ref="F17:H17"/>
    <mergeCell ref="B5:J5"/>
    <mergeCell ref="B6:J6"/>
    <mergeCell ref="I8:J8"/>
    <mergeCell ref="B9:D9"/>
    <mergeCell ref="B11:C11"/>
    <mergeCell ref="E12:F12"/>
    <mergeCell ref="C13:J13"/>
    <mergeCell ref="C14:J14"/>
    <mergeCell ref="C15:H15"/>
    <mergeCell ref="C23:J23"/>
    <mergeCell ref="C24:H24"/>
    <mergeCell ref="C25:D25"/>
    <mergeCell ref="F25:H25"/>
    <mergeCell ref="C26:H26"/>
    <mergeCell ref="C27:H27"/>
    <mergeCell ref="C30:D30"/>
    <mergeCell ref="C31:D31"/>
    <mergeCell ref="C32:D32"/>
    <mergeCell ref="B35:D36"/>
    <mergeCell ref="E35:F35"/>
    <mergeCell ref="I35:J36"/>
    <mergeCell ref="E36:F36"/>
    <mergeCell ref="G36:H36"/>
    <mergeCell ref="B37:D37"/>
    <mergeCell ref="E37:F37"/>
    <mergeCell ref="G37:H37"/>
    <mergeCell ref="I37:J37"/>
    <mergeCell ref="G35:H35"/>
  </mergeCells>
  <phoneticPr fontId="2"/>
  <conditionalFormatting sqref="B3">
    <cfRule type="expression" dxfId="8" priority="3" stopIfTrue="1">
      <formula>$L$5=1</formula>
    </cfRule>
  </conditionalFormatting>
  <conditionalFormatting sqref="B2:I2">
    <cfRule type="expression" dxfId="7" priority="2" stopIfTrue="1">
      <formula>$L$5=1</formula>
    </cfRule>
  </conditionalFormatting>
  <conditionalFormatting sqref="B5:J6">
    <cfRule type="expression" dxfId="6" priority="1" stopIfTrue="1">
      <formula>$L$5=1</formula>
    </cfRule>
  </conditionalFormatting>
  <printOptions horizontalCentered="1"/>
  <pageMargins left="0.78740157480314965" right="0.78740157480314965" top="0.78740157480314965" bottom="0.78740157480314965" header="0.31496062992125984" footer="0.31496062992125984"/>
  <pageSetup paperSize="9" orientation="portrait" r:id="rId1"/>
  <headerFooter>
    <oddHeader>&amp;R&amp;"ＭＳ 明朝,標準"&amp;10様式第１号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No1_2"/>
  <dimension ref="A1:G110"/>
  <sheetViews>
    <sheetView showGridLines="0" view="pageBreakPreview" zoomScaleNormal="100" zoomScaleSheetLayoutView="100" workbookViewId="0">
      <selection activeCell="E10" sqref="E10"/>
    </sheetView>
  </sheetViews>
  <sheetFormatPr defaultRowHeight="13.5" x14ac:dyDescent="0.15"/>
  <cols>
    <col min="1" max="1" width="4.5" style="73" bestFit="1" customWidth="1"/>
    <col min="2" max="2" width="6.75" style="73" bestFit="1" customWidth="1"/>
    <col min="3" max="3" width="24" style="73" customWidth="1"/>
    <col min="4" max="4" width="23.875" style="73" bestFit="1" customWidth="1"/>
    <col min="5" max="5" width="32.5" style="73" customWidth="1"/>
    <col min="6" max="6" width="5.125" style="73" customWidth="1"/>
    <col min="7" max="256" width="9" style="73"/>
    <col min="257" max="257" width="4.5" style="73" bestFit="1" customWidth="1"/>
    <col min="258" max="258" width="6.75" style="73" bestFit="1" customWidth="1"/>
    <col min="259" max="259" width="24" style="73" customWidth="1"/>
    <col min="260" max="260" width="23.875" style="73" bestFit="1" customWidth="1"/>
    <col min="261" max="261" width="32.5" style="73" customWidth="1"/>
    <col min="262" max="262" width="5.125" style="73" customWidth="1"/>
    <col min="263" max="512" width="9" style="73"/>
    <col min="513" max="513" width="4.5" style="73" bestFit="1" customWidth="1"/>
    <col min="514" max="514" width="6.75" style="73" bestFit="1" customWidth="1"/>
    <col min="515" max="515" width="24" style="73" customWidth="1"/>
    <col min="516" max="516" width="23.875" style="73" bestFit="1" customWidth="1"/>
    <col min="517" max="517" width="32.5" style="73" customWidth="1"/>
    <col min="518" max="518" width="5.125" style="73" customWidth="1"/>
    <col min="519" max="768" width="9" style="73"/>
    <col min="769" max="769" width="4.5" style="73" bestFit="1" customWidth="1"/>
    <col min="770" max="770" width="6.75" style="73" bestFit="1" customWidth="1"/>
    <col min="771" max="771" width="24" style="73" customWidth="1"/>
    <col min="772" max="772" width="23.875" style="73" bestFit="1" customWidth="1"/>
    <col min="773" max="773" width="32.5" style="73" customWidth="1"/>
    <col min="774" max="774" width="5.125" style="73" customWidth="1"/>
    <col min="775" max="1024" width="9" style="73"/>
    <col min="1025" max="1025" width="4.5" style="73" bestFit="1" customWidth="1"/>
    <col min="1026" max="1026" width="6.75" style="73" bestFit="1" customWidth="1"/>
    <col min="1027" max="1027" width="24" style="73" customWidth="1"/>
    <col min="1028" max="1028" width="23.875" style="73" bestFit="1" customWidth="1"/>
    <col min="1029" max="1029" width="32.5" style="73" customWidth="1"/>
    <col min="1030" max="1030" width="5.125" style="73" customWidth="1"/>
    <col min="1031" max="1280" width="9" style="73"/>
    <col min="1281" max="1281" width="4.5" style="73" bestFit="1" customWidth="1"/>
    <col min="1282" max="1282" width="6.75" style="73" bestFit="1" customWidth="1"/>
    <col min="1283" max="1283" width="24" style="73" customWidth="1"/>
    <col min="1284" max="1284" width="23.875" style="73" bestFit="1" customWidth="1"/>
    <col min="1285" max="1285" width="32.5" style="73" customWidth="1"/>
    <col min="1286" max="1286" width="5.125" style="73" customWidth="1"/>
    <col min="1287" max="1536" width="9" style="73"/>
    <col min="1537" max="1537" width="4.5" style="73" bestFit="1" customWidth="1"/>
    <col min="1538" max="1538" width="6.75" style="73" bestFit="1" customWidth="1"/>
    <col min="1539" max="1539" width="24" style="73" customWidth="1"/>
    <col min="1540" max="1540" width="23.875" style="73" bestFit="1" customWidth="1"/>
    <col min="1541" max="1541" width="32.5" style="73" customWidth="1"/>
    <col min="1542" max="1542" width="5.125" style="73" customWidth="1"/>
    <col min="1543" max="1792" width="9" style="73"/>
    <col min="1793" max="1793" width="4.5" style="73" bestFit="1" customWidth="1"/>
    <col min="1794" max="1794" width="6.75" style="73" bestFit="1" customWidth="1"/>
    <col min="1795" max="1795" width="24" style="73" customWidth="1"/>
    <col min="1796" max="1796" width="23.875" style="73" bestFit="1" customWidth="1"/>
    <col min="1797" max="1797" width="32.5" style="73" customWidth="1"/>
    <col min="1798" max="1798" width="5.125" style="73" customWidth="1"/>
    <col min="1799" max="2048" width="9" style="73"/>
    <col min="2049" max="2049" width="4.5" style="73" bestFit="1" customWidth="1"/>
    <col min="2050" max="2050" width="6.75" style="73" bestFit="1" customWidth="1"/>
    <col min="2051" max="2051" width="24" style="73" customWidth="1"/>
    <col min="2052" max="2052" width="23.875" style="73" bestFit="1" customWidth="1"/>
    <col min="2053" max="2053" width="32.5" style="73" customWidth="1"/>
    <col min="2054" max="2054" width="5.125" style="73" customWidth="1"/>
    <col min="2055" max="2304" width="9" style="73"/>
    <col min="2305" max="2305" width="4.5" style="73" bestFit="1" customWidth="1"/>
    <col min="2306" max="2306" width="6.75" style="73" bestFit="1" customWidth="1"/>
    <col min="2307" max="2307" width="24" style="73" customWidth="1"/>
    <col min="2308" max="2308" width="23.875" style="73" bestFit="1" customWidth="1"/>
    <col min="2309" max="2309" width="32.5" style="73" customWidth="1"/>
    <col min="2310" max="2310" width="5.125" style="73" customWidth="1"/>
    <col min="2311" max="2560" width="9" style="73"/>
    <col min="2561" max="2561" width="4.5" style="73" bestFit="1" customWidth="1"/>
    <col min="2562" max="2562" width="6.75" style="73" bestFit="1" customWidth="1"/>
    <col min="2563" max="2563" width="24" style="73" customWidth="1"/>
    <col min="2564" max="2564" width="23.875" style="73" bestFit="1" customWidth="1"/>
    <col min="2565" max="2565" width="32.5" style="73" customWidth="1"/>
    <col min="2566" max="2566" width="5.125" style="73" customWidth="1"/>
    <col min="2567" max="2816" width="9" style="73"/>
    <col min="2817" max="2817" width="4.5" style="73" bestFit="1" customWidth="1"/>
    <col min="2818" max="2818" width="6.75" style="73" bestFit="1" customWidth="1"/>
    <col min="2819" max="2819" width="24" style="73" customWidth="1"/>
    <col min="2820" max="2820" width="23.875" style="73" bestFit="1" customWidth="1"/>
    <col min="2821" max="2821" width="32.5" style="73" customWidth="1"/>
    <col min="2822" max="2822" width="5.125" style="73" customWidth="1"/>
    <col min="2823" max="3072" width="9" style="73"/>
    <col min="3073" max="3073" width="4.5" style="73" bestFit="1" customWidth="1"/>
    <col min="3074" max="3074" width="6.75" style="73" bestFit="1" customWidth="1"/>
    <col min="3075" max="3075" width="24" style="73" customWidth="1"/>
    <col min="3076" max="3076" width="23.875" style="73" bestFit="1" customWidth="1"/>
    <col min="3077" max="3077" width="32.5" style="73" customWidth="1"/>
    <col min="3078" max="3078" width="5.125" style="73" customWidth="1"/>
    <col min="3079" max="3328" width="9" style="73"/>
    <col min="3329" max="3329" width="4.5" style="73" bestFit="1" customWidth="1"/>
    <col min="3330" max="3330" width="6.75" style="73" bestFit="1" customWidth="1"/>
    <col min="3331" max="3331" width="24" style="73" customWidth="1"/>
    <col min="3332" max="3332" width="23.875" style="73" bestFit="1" customWidth="1"/>
    <col min="3333" max="3333" width="32.5" style="73" customWidth="1"/>
    <col min="3334" max="3334" width="5.125" style="73" customWidth="1"/>
    <col min="3335" max="3584" width="9" style="73"/>
    <col min="3585" max="3585" width="4.5" style="73" bestFit="1" customWidth="1"/>
    <col min="3586" max="3586" width="6.75" style="73" bestFit="1" customWidth="1"/>
    <col min="3587" max="3587" width="24" style="73" customWidth="1"/>
    <col min="3588" max="3588" width="23.875" style="73" bestFit="1" customWidth="1"/>
    <col min="3589" max="3589" width="32.5" style="73" customWidth="1"/>
    <col min="3590" max="3590" width="5.125" style="73" customWidth="1"/>
    <col min="3591" max="3840" width="9" style="73"/>
    <col min="3841" max="3841" width="4.5" style="73" bestFit="1" customWidth="1"/>
    <col min="3842" max="3842" width="6.75" style="73" bestFit="1" customWidth="1"/>
    <col min="3843" max="3843" width="24" style="73" customWidth="1"/>
    <col min="3844" max="3844" width="23.875" style="73" bestFit="1" customWidth="1"/>
    <col min="3845" max="3845" width="32.5" style="73" customWidth="1"/>
    <col min="3846" max="3846" width="5.125" style="73" customWidth="1"/>
    <col min="3847" max="4096" width="9" style="73"/>
    <col min="4097" max="4097" width="4.5" style="73" bestFit="1" customWidth="1"/>
    <col min="4098" max="4098" width="6.75" style="73" bestFit="1" customWidth="1"/>
    <col min="4099" max="4099" width="24" style="73" customWidth="1"/>
    <col min="4100" max="4100" width="23.875" style="73" bestFit="1" customWidth="1"/>
    <col min="4101" max="4101" width="32.5" style="73" customWidth="1"/>
    <col min="4102" max="4102" width="5.125" style="73" customWidth="1"/>
    <col min="4103" max="4352" width="9" style="73"/>
    <col min="4353" max="4353" width="4.5" style="73" bestFit="1" customWidth="1"/>
    <col min="4354" max="4354" width="6.75" style="73" bestFit="1" customWidth="1"/>
    <col min="4355" max="4355" width="24" style="73" customWidth="1"/>
    <col min="4356" max="4356" width="23.875" style="73" bestFit="1" customWidth="1"/>
    <col min="4357" max="4357" width="32.5" style="73" customWidth="1"/>
    <col min="4358" max="4358" width="5.125" style="73" customWidth="1"/>
    <col min="4359" max="4608" width="9" style="73"/>
    <col min="4609" max="4609" width="4.5" style="73" bestFit="1" customWidth="1"/>
    <col min="4610" max="4610" width="6.75" style="73" bestFit="1" customWidth="1"/>
    <col min="4611" max="4611" width="24" style="73" customWidth="1"/>
    <col min="4612" max="4612" width="23.875" style="73" bestFit="1" customWidth="1"/>
    <col min="4613" max="4613" width="32.5" style="73" customWidth="1"/>
    <col min="4614" max="4614" width="5.125" style="73" customWidth="1"/>
    <col min="4615" max="4864" width="9" style="73"/>
    <col min="4865" max="4865" width="4.5" style="73" bestFit="1" customWidth="1"/>
    <col min="4866" max="4866" width="6.75" style="73" bestFit="1" customWidth="1"/>
    <col min="4867" max="4867" width="24" style="73" customWidth="1"/>
    <col min="4868" max="4868" width="23.875" style="73" bestFit="1" customWidth="1"/>
    <col min="4869" max="4869" width="32.5" style="73" customWidth="1"/>
    <col min="4870" max="4870" width="5.125" style="73" customWidth="1"/>
    <col min="4871" max="5120" width="9" style="73"/>
    <col min="5121" max="5121" width="4.5" style="73" bestFit="1" customWidth="1"/>
    <col min="5122" max="5122" width="6.75" style="73" bestFit="1" customWidth="1"/>
    <col min="5123" max="5123" width="24" style="73" customWidth="1"/>
    <col min="5124" max="5124" width="23.875" style="73" bestFit="1" customWidth="1"/>
    <col min="5125" max="5125" width="32.5" style="73" customWidth="1"/>
    <col min="5126" max="5126" width="5.125" style="73" customWidth="1"/>
    <col min="5127" max="5376" width="9" style="73"/>
    <col min="5377" max="5377" width="4.5" style="73" bestFit="1" customWidth="1"/>
    <col min="5378" max="5378" width="6.75" style="73" bestFit="1" customWidth="1"/>
    <col min="5379" max="5379" width="24" style="73" customWidth="1"/>
    <col min="5380" max="5380" width="23.875" style="73" bestFit="1" customWidth="1"/>
    <col min="5381" max="5381" width="32.5" style="73" customWidth="1"/>
    <col min="5382" max="5382" width="5.125" style="73" customWidth="1"/>
    <col min="5383" max="5632" width="9" style="73"/>
    <col min="5633" max="5633" width="4.5" style="73" bestFit="1" customWidth="1"/>
    <col min="5634" max="5634" width="6.75" style="73" bestFit="1" customWidth="1"/>
    <col min="5635" max="5635" width="24" style="73" customWidth="1"/>
    <col min="5636" max="5636" width="23.875" style="73" bestFit="1" customWidth="1"/>
    <col min="5637" max="5637" width="32.5" style="73" customWidth="1"/>
    <col min="5638" max="5638" width="5.125" style="73" customWidth="1"/>
    <col min="5639" max="5888" width="9" style="73"/>
    <col min="5889" max="5889" width="4.5" style="73" bestFit="1" customWidth="1"/>
    <col min="5890" max="5890" width="6.75" style="73" bestFit="1" customWidth="1"/>
    <col min="5891" max="5891" width="24" style="73" customWidth="1"/>
    <col min="5892" max="5892" width="23.875" style="73" bestFit="1" customWidth="1"/>
    <col min="5893" max="5893" width="32.5" style="73" customWidth="1"/>
    <col min="5894" max="5894" width="5.125" style="73" customWidth="1"/>
    <col min="5895" max="6144" width="9" style="73"/>
    <col min="6145" max="6145" width="4.5" style="73" bestFit="1" customWidth="1"/>
    <col min="6146" max="6146" width="6.75" style="73" bestFit="1" customWidth="1"/>
    <col min="6147" max="6147" width="24" style="73" customWidth="1"/>
    <col min="6148" max="6148" width="23.875" style="73" bestFit="1" customWidth="1"/>
    <col min="6149" max="6149" width="32.5" style="73" customWidth="1"/>
    <col min="6150" max="6150" width="5.125" style="73" customWidth="1"/>
    <col min="6151" max="6400" width="9" style="73"/>
    <col min="6401" max="6401" width="4.5" style="73" bestFit="1" customWidth="1"/>
    <col min="6402" max="6402" width="6.75" style="73" bestFit="1" customWidth="1"/>
    <col min="6403" max="6403" width="24" style="73" customWidth="1"/>
    <col min="6404" max="6404" width="23.875" style="73" bestFit="1" customWidth="1"/>
    <col min="6405" max="6405" width="32.5" style="73" customWidth="1"/>
    <col min="6406" max="6406" width="5.125" style="73" customWidth="1"/>
    <col min="6407" max="6656" width="9" style="73"/>
    <col min="6657" max="6657" width="4.5" style="73" bestFit="1" customWidth="1"/>
    <col min="6658" max="6658" width="6.75" style="73" bestFit="1" customWidth="1"/>
    <col min="6659" max="6659" width="24" style="73" customWidth="1"/>
    <col min="6660" max="6660" width="23.875" style="73" bestFit="1" customWidth="1"/>
    <col min="6661" max="6661" width="32.5" style="73" customWidth="1"/>
    <col min="6662" max="6662" width="5.125" style="73" customWidth="1"/>
    <col min="6663" max="6912" width="9" style="73"/>
    <col min="6913" max="6913" width="4.5" style="73" bestFit="1" customWidth="1"/>
    <col min="6914" max="6914" width="6.75" style="73" bestFit="1" customWidth="1"/>
    <col min="6915" max="6915" width="24" style="73" customWidth="1"/>
    <col min="6916" max="6916" width="23.875" style="73" bestFit="1" customWidth="1"/>
    <col min="6917" max="6917" width="32.5" style="73" customWidth="1"/>
    <col min="6918" max="6918" width="5.125" style="73" customWidth="1"/>
    <col min="6919" max="7168" width="9" style="73"/>
    <col min="7169" max="7169" width="4.5" style="73" bestFit="1" customWidth="1"/>
    <col min="7170" max="7170" width="6.75" style="73" bestFit="1" customWidth="1"/>
    <col min="7171" max="7171" width="24" style="73" customWidth="1"/>
    <col min="7172" max="7172" width="23.875" style="73" bestFit="1" customWidth="1"/>
    <col min="7173" max="7173" width="32.5" style="73" customWidth="1"/>
    <col min="7174" max="7174" width="5.125" style="73" customWidth="1"/>
    <col min="7175" max="7424" width="9" style="73"/>
    <col min="7425" max="7425" width="4.5" style="73" bestFit="1" customWidth="1"/>
    <col min="7426" max="7426" width="6.75" style="73" bestFit="1" customWidth="1"/>
    <col min="7427" max="7427" width="24" style="73" customWidth="1"/>
    <col min="7428" max="7428" width="23.875" style="73" bestFit="1" customWidth="1"/>
    <col min="7429" max="7429" width="32.5" style="73" customWidth="1"/>
    <col min="7430" max="7430" width="5.125" style="73" customWidth="1"/>
    <col min="7431" max="7680" width="9" style="73"/>
    <col min="7681" max="7681" width="4.5" style="73" bestFit="1" customWidth="1"/>
    <col min="7682" max="7682" width="6.75" style="73" bestFit="1" customWidth="1"/>
    <col min="7683" max="7683" width="24" style="73" customWidth="1"/>
    <col min="7684" max="7684" width="23.875" style="73" bestFit="1" customWidth="1"/>
    <col min="7685" max="7685" width="32.5" style="73" customWidth="1"/>
    <col min="7686" max="7686" width="5.125" style="73" customWidth="1"/>
    <col min="7687" max="7936" width="9" style="73"/>
    <col min="7937" max="7937" width="4.5" style="73" bestFit="1" customWidth="1"/>
    <col min="7938" max="7938" width="6.75" style="73" bestFit="1" customWidth="1"/>
    <col min="7939" max="7939" width="24" style="73" customWidth="1"/>
    <col min="7940" max="7940" width="23.875" style="73" bestFit="1" customWidth="1"/>
    <col min="7941" max="7941" width="32.5" style="73" customWidth="1"/>
    <col min="7942" max="7942" width="5.125" style="73" customWidth="1"/>
    <col min="7943" max="8192" width="9" style="73"/>
    <col min="8193" max="8193" width="4.5" style="73" bestFit="1" customWidth="1"/>
    <col min="8194" max="8194" width="6.75" style="73" bestFit="1" customWidth="1"/>
    <col min="8195" max="8195" width="24" style="73" customWidth="1"/>
    <col min="8196" max="8196" width="23.875" style="73" bestFit="1" customWidth="1"/>
    <col min="8197" max="8197" width="32.5" style="73" customWidth="1"/>
    <col min="8198" max="8198" width="5.125" style="73" customWidth="1"/>
    <col min="8199" max="8448" width="9" style="73"/>
    <col min="8449" max="8449" width="4.5" style="73" bestFit="1" customWidth="1"/>
    <col min="8450" max="8450" width="6.75" style="73" bestFit="1" customWidth="1"/>
    <col min="8451" max="8451" width="24" style="73" customWidth="1"/>
    <col min="8452" max="8452" width="23.875" style="73" bestFit="1" customWidth="1"/>
    <col min="8453" max="8453" width="32.5" style="73" customWidth="1"/>
    <col min="8454" max="8454" width="5.125" style="73" customWidth="1"/>
    <col min="8455" max="8704" width="9" style="73"/>
    <col min="8705" max="8705" width="4.5" style="73" bestFit="1" customWidth="1"/>
    <col min="8706" max="8706" width="6.75" style="73" bestFit="1" customWidth="1"/>
    <col min="8707" max="8707" width="24" style="73" customWidth="1"/>
    <col min="8708" max="8708" width="23.875" style="73" bestFit="1" customWidth="1"/>
    <col min="8709" max="8709" width="32.5" style="73" customWidth="1"/>
    <col min="8710" max="8710" width="5.125" style="73" customWidth="1"/>
    <col min="8711" max="8960" width="9" style="73"/>
    <col min="8961" max="8961" width="4.5" style="73" bestFit="1" customWidth="1"/>
    <col min="8962" max="8962" width="6.75" style="73" bestFit="1" customWidth="1"/>
    <col min="8963" max="8963" width="24" style="73" customWidth="1"/>
    <col min="8964" max="8964" width="23.875" style="73" bestFit="1" customWidth="1"/>
    <col min="8965" max="8965" width="32.5" style="73" customWidth="1"/>
    <col min="8966" max="8966" width="5.125" style="73" customWidth="1"/>
    <col min="8967" max="9216" width="9" style="73"/>
    <col min="9217" max="9217" width="4.5" style="73" bestFit="1" customWidth="1"/>
    <col min="9218" max="9218" width="6.75" style="73" bestFit="1" customWidth="1"/>
    <col min="9219" max="9219" width="24" style="73" customWidth="1"/>
    <col min="9220" max="9220" width="23.875" style="73" bestFit="1" customWidth="1"/>
    <col min="9221" max="9221" width="32.5" style="73" customWidth="1"/>
    <col min="9222" max="9222" width="5.125" style="73" customWidth="1"/>
    <col min="9223" max="9472" width="9" style="73"/>
    <col min="9473" max="9473" width="4.5" style="73" bestFit="1" customWidth="1"/>
    <col min="9474" max="9474" width="6.75" style="73" bestFit="1" customWidth="1"/>
    <col min="9475" max="9475" width="24" style="73" customWidth="1"/>
    <col min="9476" max="9476" width="23.875" style="73" bestFit="1" customWidth="1"/>
    <col min="9477" max="9477" width="32.5" style="73" customWidth="1"/>
    <col min="9478" max="9478" width="5.125" style="73" customWidth="1"/>
    <col min="9479" max="9728" width="9" style="73"/>
    <col min="9729" max="9729" width="4.5" style="73" bestFit="1" customWidth="1"/>
    <col min="9730" max="9730" width="6.75" style="73" bestFit="1" customWidth="1"/>
    <col min="9731" max="9731" width="24" style="73" customWidth="1"/>
    <col min="9732" max="9732" width="23.875" style="73" bestFit="1" customWidth="1"/>
    <col min="9733" max="9733" width="32.5" style="73" customWidth="1"/>
    <col min="9734" max="9734" width="5.125" style="73" customWidth="1"/>
    <col min="9735" max="9984" width="9" style="73"/>
    <col min="9985" max="9985" width="4.5" style="73" bestFit="1" customWidth="1"/>
    <col min="9986" max="9986" width="6.75" style="73" bestFit="1" customWidth="1"/>
    <col min="9987" max="9987" width="24" style="73" customWidth="1"/>
    <col min="9988" max="9988" width="23.875" style="73" bestFit="1" customWidth="1"/>
    <col min="9989" max="9989" width="32.5" style="73" customWidth="1"/>
    <col min="9990" max="9990" width="5.125" style="73" customWidth="1"/>
    <col min="9991" max="10240" width="9" style="73"/>
    <col min="10241" max="10241" width="4.5" style="73" bestFit="1" customWidth="1"/>
    <col min="10242" max="10242" width="6.75" style="73" bestFit="1" customWidth="1"/>
    <col min="10243" max="10243" width="24" style="73" customWidth="1"/>
    <col min="10244" max="10244" width="23.875" style="73" bestFit="1" customWidth="1"/>
    <col min="10245" max="10245" width="32.5" style="73" customWidth="1"/>
    <col min="10246" max="10246" width="5.125" style="73" customWidth="1"/>
    <col min="10247" max="10496" width="9" style="73"/>
    <col min="10497" max="10497" width="4.5" style="73" bestFit="1" customWidth="1"/>
    <col min="10498" max="10498" width="6.75" style="73" bestFit="1" customWidth="1"/>
    <col min="10499" max="10499" width="24" style="73" customWidth="1"/>
    <col min="10500" max="10500" width="23.875" style="73" bestFit="1" customWidth="1"/>
    <col min="10501" max="10501" width="32.5" style="73" customWidth="1"/>
    <col min="10502" max="10502" width="5.125" style="73" customWidth="1"/>
    <col min="10503" max="10752" width="9" style="73"/>
    <col min="10753" max="10753" width="4.5" style="73" bestFit="1" customWidth="1"/>
    <col min="10754" max="10754" width="6.75" style="73" bestFit="1" customWidth="1"/>
    <col min="10755" max="10755" width="24" style="73" customWidth="1"/>
    <col min="10756" max="10756" width="23.875" style="73" bestFit="1" customWidth="1"/>
    <col min="10757" max="10757" width="32.5" style="73" customWidth="1"/>
    <col min="10758" max="10758" width="5.125" style="73" customWidth="1"/>
    <col min="10759" max="11008" width="9" style="73"/>
    <col min="11009" max="11009" width="4.5" style="73" bestFit="1" customWidth="1"/>
    <col min="11010" max="11010" width="6.75" style="73" bestFit="1" customWidth="1"/>
    <col min="11011" max="11011" width="24" style="73" customWidth="1"/>
    <col min="11012" max="11012" width="23.875" style="73" bestFit="1" customWidth="1"/>
    <col min="11013" max="11013" width="32.5" style="73" customWidth="1"/>
    <col min="11014" max="11014" width="5.125" style="73" customWidth="1"/>
    <col min="11015" max="11264" width="9" style="73"/>
    <col min="11265" max="11265" width="4.5" style="73" bestFit="1" customWidth="1"/>
    <col min="11266" max="11266" width="6.75" style="73" bestFit="1" customWidth="1"/>
    <col min="11267" max="11267" width="24" style="73" customWidth="1"/>
    <col min="11268" max="11268" width="23.875" style="73" bestFit="1" customWidth="1"/>
    <col min="11269" max="11269" width="32.5" style="73" customWidth="1"/>
    <col min="11270" max="11270" width="5.125" style="73" customWidth="1"/>
    <col min="11271" max="11520" width="9" style="73"/>
    <col min="11521" max="11521" width="4.5" style="73" bestFit="1" customWidth="1"/>
    <col min="11522" max="11522" width="6.75" style="73" bestFit="1" customWidth="1"/>
    <col min="11523" max="11523" width="24" style="73" customWidth="1"/>
    <col min="11524" max="11524" width="23.875" style="73" bestFit="1" customWidth="1"/>
    <col min="11525" max="11525" width="32.5" style="73" customWidth="1"/>
    <col min="11526" max="11526" width="5.125" style="73" customWidth="1"/>
    <col min="11527" max="11776" width="9" style="73"/>
    <col min="11777" max="11777" width="4.5" style="73" bestFit="1" customWidth="1"/>
    <col min="11778" max="11778" width="6.75" style="73" bestFit="1" customWidth="1"/>
    <col min="11779" max="11779" width="24" style="73" customWidth="1"/>
    <col min="11780" max="11780" width="23.875" style="73" bestFit="1" customWidth="1"/>
    <col min="11781" max="11781" width="32.5" style="73" customWidth="1"/>
    <col min="11782" max="11782" width="5.125" style="73" customWidth="1"/>
    <col min="11783" max="12032" width="9" style="73"/>
    <col min="12033" max="12033" width="4.5" style="73" bestFit="1" customWidth="1"/>
    <col min="12034" max="12034" width="6.75" style="73" bestFit="1" customWidth="1"/>
    <col min="12035" max="12035" width="24" style="73" customWidth="1"/>
    <col min="12036" max="12036" width="23.875" style="73" bestFit="1" customWidth="1"/>
    <col min="12037" max="12037" width="32.5" style="73" customWidth="1"/>
    <col min="12038" max="12038" width="5.125" style="73" customWidth="1"/>
    <col min="12039" max="12288" width="9" style="73"/>
    <col min="12289" max="12289" width="4.5" style="73" bestFit="1" customWidth="1"/>
    <col min="12290" max="12290" width="6.75" style="73" bestFit="1" customWidth="1"/>
    <col min="12291" max="12291" width="24" style="73" customWidth="1"/>
    <col min="12292" max="12292" width="23.875" style="73" bestFit="1" customWidth="1"/>
    <col min="12293" max="12293" width="32.5" style="73" customWidth="1"/>
    <col min="12294" max="12294" width="5.125" style="73" customWidth="1"/>
    <col min="12295" max="12544" width="9" style="73"/>
    <col min="12545" max="12545" width="4.5" style="73" bestFit="1" customWidth="1"/>
    <col min="12546" max="12546" width="6.75" style="73" bestFit="1" customWidth="1"/>
    <col min="12547" max="12547" width="24" style="73" customWidth="1"/>
    <col min="12548" max="12548" width="23.875" style="73" bestFit="1" customWidth="1"/>
    <col min="12549" max="12549" width="32.5" style="73" customWidth="1"/>
    <col min="12550" max="12550" width="5.125" style="73" customWidth="1"/>
    <col min="12551" max="12800" width="9" style="73"/>
    <col min="12801" max="12801" width="4.5" style="73" bestFit="1" customWidth="1"/>
    <col min="12802" max="12802" width="6.75" style="73" bestFit="1" customWidth="1"/>
    <col min="12803" max="12803" width="24" style="73" customWidth="1"/>
    <col min="12804" max="12804" width="23.875" style="73" bestFit="1" customWidth="1"/>
    <col min="12805" max="12805" width="32.5" style="73" customWidth="1"/>
    <col min="12806" max="12806" width="5.125" style="73" customWidth="1"/>
    <col min="12807" max="13056" width="9" style="73"/>
    <col min="13057" max="13057" width="4.5" style="73" bestFit="1" customWidth="1"/>
    <col min="13058" max="13058" width="6.75" style="73" bestFit="1" customWidth="1"/>
    <col min="13059" max="13059" width="24" style="73" customWidth="1"/>
    <col min="13060" max="13060" width="23.875" style="73" bestFit="1" customWidth="1"/>
    <col min="13061" max="13061" width="32.5" style="73" customWidth="1"/>
    <col min="13062" max="13062" width="5.125" style="73" customWidth="1"/>
    <col min="13063" max="13312" width="9" style="73"/>
    <col min="13313" max="13313" width="4.5" style="73" bestFit="1" customWidth="1"/>
    <col min="13314" max="13314" width="6.75" style="73" bestFit="1" customWidth="1"/>
    <col min="13315" max="13315" width="24" style="73" customWidth="1"/>
    <col min="13316" max="13316" width="23.875" style="73" bestFit="1" customWidth="1"/>
    <col min="13317" max="13317" width="32.5" style="73" customWidth="1"/>
    <col min="13318" max="13318" width="5.125" style="73" customWidth="1"/>
    <col min="13319" max="13568" width="9" style="73"/>
    <col min="13569" max="13569" width="4.5" style="73" bestFit="1" customWidth="1"/>
    <col min="13570" max="13570" width="6.75" style="73" bestFit="1" customWidth="1"/>
    <col min="13571" max="13571" width="24" style="73" customWidth="1"/>
    <col min="13572" max="13572" width="23.875" style="73" bestFit="1" customWidth="1"/>
    <col min="13573" max="13573" width="32.5" style="73" customWidth="1"/>
    <col min="13574" max="13574" width="5.125" style="73" customWidth="1"/>
    <col min="13575" max="13824" width="9" style="73"/>
    <col min="13825" max="13825" width="4.5" style="73" bestFit="1" customWidth="1"/>
    <col min="13826" max="13826" width="6.75" style="73" bestFit="1" customWidth="1"/>
    <col min="13827" max="13827" width="24" style="73" customWidth="1"/>
    <col min="13828" max="13828" width="23.875" style="73" bestFit="1" customWidth="1"/>
    <col min="13829" max="13829" width="32.5" style="73" customWidth="1"/>
    <col min="13830" max="13830" width="5.125" style="73" customWidth="1"/>
    <col min="13831" max="14080" width="9" style="73"/>
    <col min="14081" max="14081" width="4.5" style="73" bestFit="1" customWidth="1"/>
    <col min="14082" max="14082" width="6.75" style="73" bestFit="1" customWidth="1"/>
    <col min="14083" max="14083" width="24" style="73" customWidth="1"/>
    <col min="14084" max="14084" width="23.875" style="73" bestFit="1" customWidth="1"/>
    <col min="14085" max="14085" width="32.5" style="73" customWidth="1"/>
    <col min="14086" max="14086" width="5.125" style="73" customWidth="1"/>
    <col min="14087" max="14336" width="9" style="73"/>
    <col min="14337" max="14337" width="4.5" style="73" bestFit="1" customWidth="1"/>
    <col min="14338" max="14338" width="6.75" style="73" bestFit="1" customWidth="1"/>
    <col min="14339" max="14339" width="24" style="73" customWidth="1"/>
    <col min="14340" max="14340" width="23.875" style="73" bestFit="1" customWidth="1"/>
    <col min="14341" max="14341" width="32.5" style="73" customWidth="1"/>
    <col min="14342" max="14342" width="5.125" style="73" customWidth="1"/>
    <col min="14343" max="14592" width="9" style="73"/>
    <col min="14593" max="14593" width="4.5" style="73" bestFit="1" customWidth="1"/>
    <col min="14594" max="14594" width="6.75" style="73" bestFit="1" customWidth="1"/>
    <col min="14595" max="14595" width="24" style="73" customWidth="1"/>
    <col min="14596" max="14596" width="23.875" style="73" bestFit="1" customWidth="1"/>
    <col min="14597" max="14597" width="32.5" style="73" customWidth="1"/>
    <col min="14598" max="14598" width="5.125" style="73" customWidth="1"/>
    <col min="14599" max="14848" width="9" style="73"/>
    <col min="14849" max="14849" width="4.5" style="73" bestFit="1" customWidth="1"/>
    <col min="14850" max="14850" width="6.75" style="73" bestFit="1" customWidth="1"/>
    <col min="14851" max="14851" width="24" style="73" customWidth="1"/>
    <col min="14852" max="14852" width="23.875" style="73" bestFit="1" customWidth="1"/>
    <col min="14853" max="14853" width="32.5" style="73" customWidth="1"/>
    <col min="14854" max="14854" width="5.125" style="73" customWidth="1"/>
    <col min="14855" max="15104" width="9" style="73"/>
    <col min="15105" max="15105" width="4.5" style="73" bestFit="1" customWidth="1"/>
    <col min="15106" max="15106" width="6.75" style="73" bestFit="1" customWidth="1"/>
    <col min="15107" max="15107" width="24" style="73" customWidth="1"/>
    <col min="15108" max="15108" width="23.875" style="73" bestFit="1" customWidth="1"/>
    <col min="15109" max="15109" width="32.5" style="73" customWidth="1"/>
    <col min="15110" max="15110" width="5.125" style="73" customWidth="1"/>
    <col min="15111" max="15360" width="9" style="73"/>
    <col min="15361" max="15361" width="4.5" style="73" bestFit="1" customWidth="1"/>
    <col min="15362" max="15362" width="6.75" style="73" bestFit="1" customWidth="1"/>
    <col min="15363" max="15363" width="24" style="73" customWidth="1"/>
    <col min="15364" max="15364" width="23.875" style="73" bestFit="1" customWidth="1"/>
    <col min="15365" max="15365" width="32.5" style="73" customWidth="1"/>
    <col min="15366" max="15366" width="5.125" style="73" customWidth="1"/>
    <col min="15367" max="15616" width="9" style="73"/>
    <col min="15617" max="15617" width="4.5" style="73" bestFit="1" customWidth="1"/>
    <col min="15618" max="15618" width="6.75" style="73" bestFit="1" customWidth="1"/>
    <col min="15619" max="15619" width="24" style="73" customWidth="1"/>
    <col min="15620" max="15620" width="23.875" style="73" bestFit="1" customWidth="1"/>
    <col min="15621" max="15621" width="32.5" style="73" customWidth="1"/>
    <col min="15622" max="15622" width="5.125" style="73" customWidth="1"/>
    <col min="15623" max="15872" width="9" style="73"/>
    <col min="15873" max="15873" width="4.5" style="73" bestFit="1" customWidth="1"/>
    <col min="15874" max="15874" width="6.75" style="73" bestFit="1" customWidth="1"/>
    <col min="15875" max="15875" width="24" style="73" customWidth="1"/>
    <col min="15876" max="15876" width="23.875" style="73" bestFit="1" customWidth="1"/>
    <col min="15877" max="15877" width="32.5" style="73" customWidth="1"/>
    <col min="15878" max="15878" width="5.125" style="73" customWidth="1"/>
    <col min="15879" max="16128" width="9" style="73"/>
    <col min="16129" max="16129" width="4.5" style="73" bestFit="1" customWidth="1"/>
    <col min="16130" max="16130" width="6.75" style="73" bestFit="1" customWidth="1"/>
    <col min="16131" max="16131" width="24" style="73" customWidth="1"/>
    <col min="16132" max="16132" width="23.875" style="73" bestFit="1" customWidth="1"/>
    <col min="16133" max="16133" width="32.5" style="73" customWidth="1"/>
    <col min="16134" max="16134" width="5.125" style="73" customWidth="1"/>
    <col min="16135" max="16384" width="9" style="73"/>
  </cols>
  <sheetData>
    <row r="1" spans="1:7" s="241" customFormat="1" ht="21" x14ac:dyDescent="0.15">
      <c r="B1" s="245" t="s">
        <v>651</v>
      </c>
    </row>
    <row r="2" spans="1:7" s="241" customFormat="1" ht="15.75" thickBot="1" x14ac:dyDescent="0.2">
      <c r="A2" s="244"/>
      <c r="B2" s="241" t="s">
        <v>652</v>
      </c>
      <c r="F2" s="246"/>
    </row>
    <row r="3" spans="1:7" ht="14.25" thickTop="1" x14ac:dyDescent="0.15">
      <c r="E3" s="144" t="s">
        <v>653</v>
      </c>
    </row>
    <row r="4" spans="1:7" s="272" customFormat="1" ht="18.75" x14ac:dyDescent="0.15">
      <c r="B4" s="519" t="s">
        <v>654</v>
      </c>
      <c r="C4" s="519"/>
      <c r="D4" s="519"/>
      <c r="E4" s="519"/>
    </row>
    <row r="5" spans="1:7" s="145" customFormat="1" ht="12" x14ac:dyDescent="0.15">
      <c r="B5" s="146"/>
      <c r="C5" s="146"/>
      <c r="D5" s="146"/>
      <c r="E5" s="146"/>
      <c r="G5" s="170" t="str">
        <f>IF(SUM(業種他!U31:U130)&gt;0,1,"")</f>
        <v/>
      </c>
    </row>
    <row r="6" spans="1:7" x14ac:dyDescent="0.15">
      <c r="B6" s="145"/>
      <c r="C6" s="145"/>
      <c r="D6" s="144" t="s">
        <v>655</v>
      </c>
      <c r="E6" s="171" t="str">
        <f>本社!Z24&amp;""</f>
        <v/>
      </c>
      <c r="G6" s="172" t="s">
        <v>656</v>
      </c>
    </row>
    <row r="7" spans="1:7" x14ac:dyDescent="0.15">
      <c r="B7" s="145"/>
      <c r="C7" s="146"/>
      <c r="D7" s="173"/>
      <c r="E7" s="145"/>
      <c r="G7" s="172" t="s">
        <v>657</v>
      </c>
    </row>
    <row r="8" spans="1:7" x14ac:dyDescent="0.15">
      <c r="B8" s="174" t="s">
        <v>658</v>
      </c>
      <c r="C8" s="175" t="s">
        <v>493</v>
      </c>
      <c r="D8" s="175" t="s">
        <v>494</v>
      </c>
      <c r="E8" s="149" t="s">
        <v>659</v>
      </c>
    </row>
    <row r="9" spans="1:7" x14ac:dyDescent="0.15">
      <c r="A9" s="73">
        <v>1</v>
      </c>
      <c r="B9" s="176" t="str">
        <f>業種他!B31&amp;""</f>
        <v/>
      </c>
      <c r="C9" s="177" t="str">
        <f>業種他!C31&amp;""</f>
        <v/>
      </c>
      <c r="D9" s="177" t="str">
        <f>業種他!E31&amp;""</f>
        <v/>
      </c>
      <c r="E9" s="178" t="str">
        <f>業種他!G31&amp;""</f>
        <v/>
      </c>
    </row>
    <row r="10" spans="1:7" ht="14.25" customHeight="1" x14ac:dyDescent="0.15">
      <c r="A10" s="73">
        <v>2</v>
      </c>
      <c r="B10" s="179" t="str">
        <f>業種他!B32&amp;""</f>
        <v/>
      </c>
      <c r="C10" s="180" t="str">
        <f>業種他!C32&amp;""</f>
        <v/>
      </c>
      <c r="D10" s="180" t="str">
        <f>業種他!E32&amp;""</f>
        <v/>
      </c>
      <c r="E10" s="181" t="str">
        <f>業種他!G32&amp;""</f>
        <v/>
      </c>
    </row>
    <row r="11" spans="1:7" ht="14.25" customHeight="1" x14ac:dyDescent="0.15">
      <c r="A11" s="73">
        <v>3</v>
      </c>
      <c r="B11" s="179" t="str">
        <f>業種他!B33&amp;""</f>
        <v/>
      </c>
      <c r="C11" s="180" t="str">
        <f>業種他!C33&amp;""</f>
        <v/>
      </c>
      <c r="D11" s="180" t="str">
        <f>業種他!E33&amp;""</f>
        <v/>
      </c>
      <c r="E11" s="181" t="str">
        <f>業種他!G33&amp;""</f>
        <v/>
      </c>
    </row>
    <row r="12" spans="1:7" ht="14.25" customHeight="1" x14ac:dyDescent="0.15">
      <c r="A12" s="73">
        <v>4</v>
      </c>
      <c r="B12" s="179" t="str">
        <f>業種他!B34&amp;""</f>
        <v/>
      </c>
      <c r="C12" s="180" t="str">
        <f>業種他!C34&amp;""</f>
        <v/>
      </c>
      <c r="D12" s="180" t="str">
        <f>業種他!E34&amp;""</f>
        <v/>
      </c>
      <c r="E12" s="181" t="str">
        <f>業種他!G34&amp;""</f>
        <v/>
      </c>
    </row>
    <row r="13" spans="1:7" ht="14.25" customHeight="1" x14ac:dyDescent="0.15">
      <c r="A13" s="73">
        <v>5</v>
      </c>
      <c r="B13" s="182" t="str">
        <f>業種他!B35&amp;""</f>
        <v/>
      </c>
      <c r="C13" s="183" t="str">
        <f>業種他!C35&amp;""</f>
        <v/>
      </c>
      <c r="D13" s="183" t="str">
        <f>業種他!E35&amp;""</f>
        <v/>
      </c>
      <c r="E13" s="184" t="str">
        <f>業種他!G35&amp;""</f>
        <v/>
      </c>
    </row>
    <row r="14" spans="1:7" ht="14.25" customHeight="1" x14ac:dyDescent="0.15">
      <c r="A14" s="73">
        <v>6</v>
      </c>
      <c r="B14" s="176" t="str">
        <f>業種他!B36&amp;""</f>
        <v/>
      </c>
      <c r="C14" s="177" t="str">
        <f>業種他!C36&amp;""</f>
        <v/>
      </c>
      <c r="D14" s="177" t="str">
        <f>業種他!E36&amp;""</f>
        <v/>
      </c>
      <c r="E14" s="178" t="str">
        <f>業種他!G36&amp;""</f>
        <v/>
      </c>
    </row>
    <row r="15" spans="1:7" ht="14.25" customHeight="1" x14ac:dyDescent="0.15">
      <c r="A15" s="73">
        <v>7</v>
      </c>
      <c r="B15" s="179" t="str">
        <f>業種他!B37&amp;""</f>
        <v/>
      </c>
      <c r="C15" s="180" t="str">
        <f>業種他!C37&amp;""</f>
        <v/>
      </c>
      <c r="D15" s="180" t="str">
        <f>業種他!E37&amp;""</f>
        <v/>
      </c>
      <c r="E15" s="181" t="str">
        <f>業種他!G37&amp;""</f>
        <v/>
      </c>
    </row>
    <row r="16" spans="1:7" ht="14.25" customHeight="1" x14ac:dyDescent="0.15">
      <c r="A16" s="73">
        <v>8</v>
      </c>
      <c r="B16" s="179" t="str">
        <f>業種他!B38&amp;""</f>
        <v/>
      </c>
      <c r="C16" s="180" t="str">
        <f>業種他!C38&amp;""</f>
        <v/>
      </c>
      <c r="D16" s="180" t="str">
        <f>業種他!E38&amp;""</f>
        <v/>
      </c>
      <c r="E16" s="181" t="str">
        <f>業種他!G38&amp;""</f>
        <v/>
      </c>
    </row>
    <row r="17" spans="1:5" ht="14.25" customHeight="1" x14ac:dyDescent="0.15">
      <c r="A17" s="73">
        <v>9</v>
      </c>
      <c r="B17" s="179" t="str">
        <f>業種他!B39&amp;""</f>
        <v/>
      </c>
      <c r="C17" s="180" t="str">
        <f>業種他!C39&amp;""</f>
        <v/>
      </c>
      <c r="D17" s="180" t="str">
        <f>業種他!E39&amp;""</f>
        <v/>
      </c>
      <c r="E17" s="181" t="str">
        <f>業種他!G39&amp;""</f>
        <v/>
      </c>
    </row>
    <row r="18" spans="1:5" ht="14.25" customHeight="1" x14ac:dyDescent="0.15">
      <c r="A18" s="73">
        <v>10</v>
      </c>
      <c r="B18" s="182" t="str">
        <f>業種他!B40&amp;""</f>
        <v/>
      </c>
      <c r="C18" s="183" t="str">
        <f>業種他!C40&amp;""</f>
        <v/>
      </c>
      <c r="D18" s="183" t="str">
        <f>業種他!E40&amp;""</f>
        <v/>
      </c>
      <c r="E18" s="184" t="str">
        <f>業種他!G40&amp;""</f>
        <v/>
      </c>
    </row>
    <row r="19" spans="1:5" ht="14.25" customHeight="1" x14ac:dyDescent="0.15">
      <c r="A19" s="73">
        <v>11</v>
      </c>
      <c r="B19" s="176" t="str">
        <f>業種他!B41&amp;""</f>
        <v/>
      </c>
      <c r="C19" s="177" t="str">
        <f>業種他!C41&amp;""</f>
        <v/>
      </c>
      <c r="D19" s="177" t="str">
        <f>業種他!E41&amp;""</f>
        <v/>
      </c>
      <c r="E19" s="178" t="str">
        <f>業種他!G41&amp;""</f>
        <v/>
      </c>
    </row>
    <row r="20" spans="1:5" ht="14.25" customHeight="1" x14ac:dyDescent="0.15">
      <c r="A20" s="73">
        <v>12</v>
      </c>
      <c r="B20" s="179" t="str">
        <f>業種他!B42&amp;""</f>
        <v/>
      </c>
      <c r="C20" s="180" t="str">
        <f>業種他!C42&amp;""</f>
        <v/>
      </c>
      <c r="D20" s="180" t="str">
        <f>業種他!E42&amp;""</f>
        <v/>
      </c>
      <c r="E20" s="181" t="str">
        <f>業種他!G42&amp;""</f>
        <v/>
      </c>
    </row>
    <row r="21" spans="1:5" ht="14.25" customHeight="1" x14ac:dyDescent="0.15">
      <c r="A21" s="73">
        <v>13</v>
      </c>
      <c r="B21" s="179" t="str">
        <f>業種他!B43&amp;""</f>
        <v/>
      </c>
      <c r="C21" s="180" t="str">
        <f>業種他!C43&amp;""</f>
        <v/>
      </c>
      <c r="D21" s="180" t="str">
        <f>業種他!E43&amp;""</f>
        <v/>
      </c>
      <c r="E21" s="181" t="str">
        <f>業種他!G43&amp;""</f>
        <v/>
      </c>
    </row>
    <row r="22" spans="1:5" ht="14.25" customHeight="1" x14ac:dyDescent="0.15">
      <c r="A22" s="73">
        <v>14</v>
      </c>
      <c r="B22" s="179" t="str">
        <f>業種他!B44&amp;""</f>
        <v/>
      </c>
      <c r="C22" s="180" t="str">
        <f>業種他!C44&amp;""</f>
        <v/>
      </c>
      <c r="D22" s="180" t="str">
        <f>業種他!E44&amp;""</f>
        <v/>
      </c>
      <c r="E22" s="181" t="str">
        <f>業種他!G44&amp;""</f>
        <v/>
      </c>
    </row>
    <row r="23" spans="1:5" ht="14.25" customHeight="1" x14ac:dyDescent="0.15">
      <c r="A23" s="73">
        <v>15</v>
      </c>
      <c r="B23" s="182" t="str">
        <f>業種他!B45&amp;""</f>
        <v/>
      </c>
      <c r="C23" s="183" t="str">
        <f>業種他!C45&amp;""</f>
        <v/>
      </c>
      <c r="D23" s="183" t="str">
        <f>業種他!E45&amp;""</f>
        <v/>
      </c>
      <c r="E23" s="184" t="str">
        <f>業種他!G45&amp;""</f>
        <v/>
      </c>
    </row>
    <row r="24" spans="1:5" ht="14.25" customHeight="1" x14ac:dyDescent="0.15">
      <c r="A24" s="73">
        <v>16</v>
      </c>
      <c r="B24" s="176" t="str">
        <f>業種他!B46&amp;""</f>
        <v/>
      </c>
      <c r="C24" s="177" t="str">
        <f>業種他!C46&amp;""</f>
        <v/>
      </c>
      <c r="D24" s="177" t="str">
        <f>業種他!E46&amp;""</f>
        <v/>
      </c>
      <c r="E24" s="178" t="str">
        <f>業種他!G46&amp;""</f>
        <v/>
      </c>
    </row>
    <row r="25" spans="1:5" ht="14.25" customHeight="1" x14ac:dyDescent="0.15">
      <c r="A25" s="73">
        <v>17</v>
      </c>
      <c r="B25" s="179" t="str">
        <f>業種他!B47&amp;""</f>
        <v/>
      </c>
      <c r="C25" s="180" t="str">
        <f>業種他!C47&amp;""</f>
        <v/>
      </c>
      <c r="D25" s="180" t="str">
        <f>業種他!E47&amp;""</f>
        <v/>
      </c>
      <c r="E25" s="181" t="str">
        <f>業種他!G47&amp;""</f>
        <v/>
      </c>
    </row>
    <row r="26" spans="1:5" ht="14.25" customHeight="1" x14ac:dyDescent="0.15">
      <c r="A26" s="73">
        <v>18</v>
      </c>
      <c r="B26" s="179" t="str">
        <f>業種他!B48&amp;""</f>
        <v/>
      </c>
      <c r="C26" s="180" t="str">
        <f>業種他!C48&amp;""</f>
        <v/>
      </c>
      <c r="D26" s="180" t="str">
        <f>業種他!E48&amp;""</f>
        <v/>
      </c>
      <c r="E26" s="181" t="str">
        <f>業種他!G48&amp;""</f>
        <v/>
      </c>
    </row>
    <row r="27" spans="1:5" ht="14.25" customHeight="1" x14ac:dyDescent="0.15">
      <c r="A27" s="73">
        <v>19</v>
      </c>
      <c r="B27" s="179" t="str">
        <f>業種他!B49&amp;""</f>
        <v/>
      </c>
      <c r="C27" s="180" t="str">
        <f>業種他!C49&amp;""</f>
        <v/>
      </c>
      <c r="D27" s="180" t="str">
        <f>業種他!E49&amp;""</f>
        <v/>
      </c>
      <c r="E27" s="181" t="str">
        <f>業種他!G49&amp;""</f>
        <v/>
      </c>
    </row>
    <row r="28" spans="1:5" ht="14.25" customHeight="1" x14ac:dyDescent="0.15">
      <c r="A28" s="73">
        <v>20</v>
      </c>
      <c r="B28" s="182" t="str">
        <f>業種他!B50&amp;""</f>
        <v/>
      </c>
      <c r="C28" s="183" t="str">
        <f>業種他!C50&amp;""</f>
        <v/>
      </c>
      <c r="D28" s="183" t="str">
        <f>業種他!E50&amp;""</f>
        <v/>
      </c>
      <c r="E28" s="184" t="str">
        <f>業種他!G50&amp;""</f>
        <v/>
      </c>
    </row>
    <row r="29" spans="1:5" ht="14.25" customHeight="1" x14ac:dyDescent="0.15">
      <c r="A29" s="73">
        <v>21</v>
      </c>
      <c r="B29" s="176" t="str">
        <f>業種他!B51&amp;""</f>
        <v/>
      </c>
      <c r="C29" s="177" t="str">
        <f>業種他!C51&amp;""</f>
        <v/>
      </c>
      <c r="D29" s="177" t="str">
        <f>業種他!E51&amp;""</f>
        <v/>
      </c>
      <c r="E29" s="178" t="str">
        <f>業種他!G51&amp;""</f>
        <v/>
      </c>
    </row>
    <row r="30" spans="1:5" ht="14.25" customHeight="1" x14ac:dyDescent="0.15">
      <c r="A30" s="73">
        <v>22</v>
      </c>
      <c r="B30" s="179" t="str">
        <f>業種他!B52&amp;""</f>
        <v/>
      </c>
      <c r="C30" s="180" t="str">
        <f>業種他!C52&amp;""</f>
        <v/>
      </c>
      <c r="D30" s="180" t="str">
        <f>業種他!E52&amp;""</f>
        <v/>
      </c>
      <c r="E30" s="181" t="str">
        <f>業種他!G52&amp;""</f>
        <v/>
      </c>
    </row>
    <row r="31" spans="1:5" ht="14.25" customHeight="1" x14ac:dyDescent="0.15">
      <c r="A31" s="73">
        <v>23</v>
      </c>
      <c r="B31" s="179" t="str">
        <f>業種他!B53&amp;""</f>
        <v/>
      </c>
      <c r="C31" s="180" t="str">
        <f>業種他!C53&amp;""</f>
        <v/>
      </c>
      <c r="D31" s="180" t="str">
        <f>業種他!E53&amp;""</f>
        <v/>
      </c>
      <c r="E31" s="181" t="str">
        <f>業種他!G53&amp;""</f>
        <v/>
      </c>
    </row>
    <row r="32" spans="1:5" ht="14.25" customHeight="1" x14ac:dyDescent="0.15">
      <c r="A32" s="73">
        <v>24</v>
      </c>
      <c r="B32" s="179" t="str">
        <f>業種他!B54&amp;""</f>
        <v/>
      </c>
      <c r="C32" s="180" t="str">
        <f>業種他!C54&amp;""</f>
        <v/>
      </c>
      <c r="D32" s="180" t="str">
        <f>業種他!E54&amp;""</f>
        <v/>
      </c>
      <c r="E32" s="181" t="str">
        <f>業種他!G54&amp;""</f>
        <v/>
      </c>
    </row>
    <row r="33" spans="1:5" ht="14.25" customHeight="1" x14ac:dyDescent="0.15">
      <c r="A33" s="73">
        <v>25</v>
      </c>
      <c r="B33" s="182" t="str">
        <f>業種他!B55&amp;""</f>
        <v/>
      </c>
      <c r="C33" s="183" t="str">
        <f>業種他!C55&amp;""</f>
        <v/>
      </c>
      <c r="D33" s="183" t="str">
        <f>業種他!E55&amp;""</f>
        <v/>
      </c>
      <c r="E33" s="184" t="str">
        <f>業種他!G55&amp;""</f>
        <v/>
      </c>
    </row>
    <row r="34" spans="1:5" ht="14.25" customHeight="1" x14ac:dyDescent="0.15">
      <c r="A34" s="73">
        <v>26</v>
      </c>
      <c r="B34" s="176" t="str">
        <f>業種他!B56&amp;""</f>
        <v/>
      </c>
      <c r="C34" s="177" t="str">
        <f>業種他!C56&amp;""</f>
        <v/>
      </c>
      <c r="D34" s="177" t="str">
        <f>業種他!E56&amp;""</f>
        <v/>
      </c>
      <c r="E34" s="178" t="str">
        <f>業種他!G56&amp;""</f>
        <v/>
      </c>
    </row>
    <row r="35" spans="1:5" ht="14.25" customHeight="1" x14ac:dyDescent="0.15">
      <c r="A35" s="73">
        <v>27</v>
      </c>
      <c r="B35" s="179" t="str">
        <f>業種他!B57&amp;""</f>
        <v/>
      </c>
      <c r="C35" s="180" t="str">
        <f>業種他!C57&amp;""</f>
        <v/>
      </c>
      <c r="D35" s="180" t="str">
        <f>業種他!E57&amp;""</f>
        <v/>
      </c>
      <c r="E35" s="181" t="str">
        <f>業種他!G57&amp;""</f>
        <v/>
      </c>
    </row>
    <row r="36" spans="1:5" ht="14.25" customHeight="1" x14ac:dyDescent="0.15">
      <c r="A36" s="73">
        <v>28</v>
      </c>
      <c r="B36" s="179" t="str">
        <f>業種他!B58&amp;""</f>
        <v/>
      </c>
      <c r="C36" s="180" t="str">
        <f>業種他!C58&amp;""</f>
        <v/>
      </c>
      <c r="D36" s="180" t="str">
        <f>業種他!E58&amp;""</f>
        <v/>
      </c>
      <c r="E36" s="181" t="str">
        <f>業種他!G58&amp;""</f>
        <v/>
      </c>
    </row>
    <row r="37" spans="1:5" ht="14.25" customHeight="1" x14ac:dyDescent="0.15">
      <c r="A37" s="73">
        <v>29</v>
      </c>
      <c r="B37" s="179" t="str">
        <f>業種他!B59&amp;""</f>
        <v/>
      </c>
      <c r="C37" s="180" t="str">
        <f>業種他!C59&amp;""</f>
        <v/>
      </c>
      <c r="D37" s="180" t="str">
        <f>業種他!E59&amp;""</f>
        <v/>
      </c>
      <c r="E37" s="181" t="str">
        <f>業種他!G59&amp;""</f>
        <v/>
      </c>
    </row>
    <row r="38" spans="1:5" ht="14.25" customHeight="1" x14ac:dyDescent="0.15">
      <c r="A38" s="73">
        <v>30</v>
      </c>
      <c r="B38" s="182" t="str">
        <f>業種他!B60&amp;""</f>
        <v/>
      </c>
      <c r="C38" s="183" t="str">
        <f>業種他!C60&amp;""</f>
        <v/>
      </c>
      <c r="D38" s="183" t="str">
        <f>業種他!E60&amp;""</f>
        <v/>
      </c>
      <c r="E38" s="184" t="str">
        <f>業種他!G60&amp;""</f>
        <v/>
      </c>
    </row>
    <row r="39" spans="1:5" ht="14.25" customHeight="1" x14ac:dyDescent="0.15">
      <c r="A39" s="73">
        <v>31</v>
      </c>
      <c r="B39" s="176" t="str">
        <f>業種他!B61&amp;""</f>
        <v/>
      </c>
      <c r="C39" s="177" t="str">
        <f>業種他!C61&amp;""</f>
        <v/>
      </c>
      <c r="D39" s="177" t="str">
        <f>業種他!E61&amp;""</f>
        <v/>
      </c>
      <c r="E39" s="178" t="str">
        <f>業種他!G61&amp;""</f>
        <v/>
      </c>
    </row>
    <row r="40" spans="1:5" ht="14.25" customHeight="1" x14ac:dyDescent="0.15">
      <c r="A40" s="73">
        <v>32</v>
      </c>
      <c r="B40" s="179" t="str">
        <f>業種他!B62&amp;""</f>
        <v/>
      </c>
      <c r="C40" s="180" t="str">
        <f>業種他!C62&amp;""</f>
        <v/>
      </c>
      <c r="D40" s="180" t="str">
        <f>業種他!E62&amp;""</f>
        <v/>
      </c>
      <c r="E40" s="181" t="str">
        <f>業種他!G62&amp;""</f>
        <v/>
      </c>
    </row>
    <row r="41" spans="1:5" ht="14.25" customHeight="1" x14ac:dyDescent="0.15">
      <c r="A41" s="73">
        <v>33</v>
      </c>
      <c r="B41" s="179" t="str">
        <f>業種他!B63&amp;""</f>
        <v/>
      </c>
      <c r="C41" s="180" t="str">
        <f>業種他!C63&amp;""</f>
        <v/>
      </c>
      <c r="D41" s="180" t="str">
        <f>業種他!E63&amp;""</f>
        <v/>
      </c>
      <c r="E41" s="181" t="str">
        <f>業種他!G63&amp;""</f>
        <v/>
      </c>
    </row>
    <row r="42" spans="1:5" ht="14.25" customHeight="1" x14ac:dyDescent="0.15">
      <c r="A42" s="73">
        <v>34</v>
      </c>
      <c r="B42" s="179" t="str">
        <f>業種他!B64&amp;""</f>
        <v/>
      </c>
      <c r="C42" s="180" t="str">
        <f>業種他!C64&amp;""</f>
        <v/>
      </c>
      <c r="D42" s="180" t="str">
        <f>業種他!E64&amp;""</f>
        <v/>
      </c>
      <c r="E42" s="181" t="str">
        <f>業種他!G64&amp;""</f>
        <v/>
      </c>
    </row>
    <row r="43" spans="1:5" ht="14.25" customHeight="1" x14ac:dyDescent="0.15">
      <c r="A43" s="73">
        <v>35</v>
      </c>
      <c r="B43" s="182" t="str">
        <f>業種他!B65&amp;""</f>
        <v/>
      </c>
      <c r="C43" s="183" t="str">
        <f>業種他!C65&amp;""</f>
        <v/>
      </c>
      <c r="D43" s="183" t="str">
        <f>業種他!E65&amp;""</f>
        <v/>
      </c>
      <c r="E43" s="184" t="str">
        <f>業種他!G65&amp;""</f>
        <v/>
      </c>
    </row>
    <row r="44" spans="1:5" ht="14.25" customHeight="1" x14ac:dyDescent="0.15">
      <c r="A44" s="73">
        <v>36</v>
      </c>
      <c r="B44" s="176" t="str">
        <f>業種他!B66&amp;""</f>
        <v/>
      </c>
      <c r="C44" s="177" t="str">
        <f>業種他!C66&amp;""</f>
        <v/>
      </c>
      <c r="D44" s="177" t="str">
        <f>業種他!E66&amp;""</f>
        <v/>
      </c>
      <c r="E44" s="178" t="str">
        <f>業種他!G66&amp;""</f>
        <v/>
      </c>
    </row>
    <row r="45" spans="1:5" ht="14.25" customHeight="1" x14ac:dyDescent="0.15">
      <c r="A45" s="73">
        <v>37</v>
      </c>
      <c r="B45" s="179" t="str">
        <f>業種他!B67&amp;""</f>
        <v/>
      </c>
      <c r="C45" s="180" t="str">
        <f>業種他!C67&amp;""</f>
        <v/>
      </c>
      <c r="D45" s="180" t="str">
        <f>業種他!E67&amp;""</f>
        <v/>
      </c>
      <c r="E45" s="181" t="str">
        <f>業種他!G67&amp;""</f>
        <v/>
      </c>
    </row>
    <row r="46" spans="1:5" ht="14.25" customHeight="1" x14ac:dyDescent="0.15">
      <c r="A46" s="73">
        <v>38</v>
      </c>
      <c r="B46" s="179" t="str">
        <f>業種他!B68&amp;""</f>
        <v/>
      </c>
      <c r="C46" s="180" t="str">
        <f>業種他!C68&amp;""</f>
        <v/>
      </c>
      <c r="D46" s="180" t="str">
        <f>業種他!E68&amp;""</f>
        <v/>
      </c>
      <c r="E46" s="181" t="str">
        <f>業種他!G68&amp;""</f>
        <v/>
      </c>
    </row>
    <row r="47" spans="1:5" ht="14.25" customHeight="1" x14ac:dyDescent="0.15">
      <c r="A47" s="73">
        <v>39</v>
      </c>
      <c r="B47" s="179" t="str">
        <f>業種他!B69&amp;""</f>
        <v/>
      </c>
      <c r="C47" s="180" t="str">
        <f>業種他!C69&amp;""</f>
        <v/>
      </c>
      <c r="D47" s="180" t="str">
        <f>業種他!E69&amp;""</f>
        <v/>
      </c>
      <c r="E47" s="181" t="str">
        <f>業種他!G69&amp;""</f>
        <v/>
      </c>
    </row>
    <row r="48" spans="1:5" ht="14.25" customHeight="1" x14ac:dyDescent="0.15">
      <c r="A48" s="73">
        <v>40</v>
      </c>
      <c r="B48" s="182" t="str">
        <f>業種他!B70&amp;""</f>
        <v/>
      </c>
      <c r="C48" s="183" t="str">
        <f>業種他!C70&amp;""</f>
        <v/>
      </c>
      <c r="D48" s="183" t="str">
        <f>業種他!E70&amp;""</f>
        <v/>
      </c>
      <c r="E48" s="184" t="str">
        <f>業種他!G70&amp;""</f>
        <v/>
      </c>
    </row>
    <row r="49" spans="1:5" ht="14.25" customHeight="1" x14ac:dyDescent="0.15">
      <c r="A49" s="73">
        <v>41</v>
      </c>
      <c r="B49" s="176" t="str">
        <f>業種他!B71&amp;""</f>
        <v/>
      </c>
      <c r="C49" s="177" t="str">
        <f>業種他!C71&amp;""</f>
        <v/>
      </c>
      <c r="D49" s="177" t="str">
        <f>業種他!E71&amp;""</f>
        <v/>
      </c>
      <c r="E49" s="178" t="str">
        <f>業種他!G71&amp;""</f>
        <v/>
      </c>
    </row>
    <row r="50" spans="1:5" ht="14.25" customHeight="1" x14ac:dyDescent="0.15">
      <c r="A50" s="73">
        <v>42</v>
      </c>
      <c r="B50" s="179" t="str">
        <f>業種他!B72&amp;""</f>
        <v/>
      </c>
      <c r="C50" s="180" t="str">
        <f>業種他!C72&amp;""</f>
        <v/>
      </c>
      <c r="D50" s="180" t="str">
        <f>業種他!E72&amp;""</f>
        <v/>
      </c>
      <c r="E50" s="181" t="str">
        <f>業種他!G72&amp;""</f>
        <v/>
      </c>
    </row>
    <row r="51" spans="1:5" ht="14.25" customHeight="1" x14ac:dyDescent="0.15">
      <c r="A51" s="73">
        <v>43</v>
      </c>
      <c r="B51" s="179" t="str">
        <f>業種他!B73&amp;""</f>
        <v/>
      </c>
      <c r="C51" s="180" t="str">
        <f>業種他!C73&amp;""</f>
        <v/>
      </c>
      <c r="D51" s="180" t="str">
        <f>業種他!E73&amp;""</f>
        <v/>
      </c>
      <c r="E51" s="181" t="str">
        <f>業種他!G73&amp;""</f>
        <v/>
      </c>
    </row>
    <row r="52" spans="1:5" ht="14.25" customHeight="1" x14ac:dyDescent="0.15">
      <c r="A52" s="73">
        <v>44</v>
      </c>
      <c r="B52" s="179" t="str">
        <f>業種他!B74&amp;""</f>
        <v/>
      </c>
      <c r="C52" s="180" t="str">
        <f>業種他!C74&amp;""</f>
        <v/>
      </c>
      <c r="D52" s="180" t="str">
        <f>業種他!E74&amp;""</f>
        <v/>
      </c>
      <c r="E52" s="181" t="str">
        <f>業種他!G74&amp;""</f>
        <v/>
      </c>
    </row>
    <row r="53" spans="1:5" ht="14.25" customHeight="1" x14ac:dyDescent="0.15">
      <c r="A53" s="73">
        <v>45</v>
      </c>
      <c r="B53" s="182" t="str">
        <f>業種他!B75&amp;""</f>
        <v/>
      </c>
      <c r="C53" s="183" t="str">
        <f>業種他!C75&amp;""</f>
        <v/>
      </c>
      <c r="D53" s="183" t="str">
        <f>業種他!E75&amp;""</f>
        <v/>
      </c>
      <c r="E53" s="184" t="str">
        <f>業種他!G75&amp;""</f>
        <v/>
      </c>
    </row>
    <row r="54" spans="1:5" ht="14.25" customHeight="1" x14ac:dyDescent="0.15">
      <c r="A54" s="73">
        <v>46</v>
      </c>
      <c r="B54" s="176" t="str">
        <f>業種他!B76&amp;""</f>
        <v/>
      </c>
      <c r="C54" s="177" t="str">
        <f>業種他!C76&amp;""</f>
        <v/>
      </c>
      <c r="D54" s="177" t="str">
        <f>業種他!E76&amp;""</f>
        <v/>
      </c>
      <c r="E54" s="178" t="str">
        <f>業種他!G76&amp;""</f>
        <v/>
      </c>
    </row>
    <row r="55" spans="1:5" ht="14.25" customHeight="1" x14ac:dyDescent="0.15">
      <c r="A55" s="73">
        <v>47</v>
      </c>
      <c r="B55" s="179" t="str">
        <f>業種他!B77&amp;""</f>
        <v/>
      </c>
      <c r="C55" s="180" t="str">
        <f>業種他!C77&amp;""</f>
        <v/>
      </c>
      <c r="D55" s="180" t="str">
        <f>業種他!E77&amp;""</f>
        <v/>
      </c>
      <c r="E55" s="181" t="str">
        <f>業種他!G77&amp;""</f>
        <v/>
      </c>
    </row>
    <row r="56" spans="1:5" ht="14.25" customHeight="1" x14ac:dyDescent="0.15">
      <c r="A56" s="73">
        <v>48</v>
      </c>
      <c r="B56" s="179" t="str">
        <f>業種他!B78&amp;""</f>
        <v/>
      </c>
      <c r="C56" s="180" t="str">
        <f>業種他!C78&amp;""</f>
        <v/>
      </c>
      <c r="D56" s="180" t="str">
        <f>業種他!E78&amp;""</f>
        <v/>
      </c>
      <c r="E56" s="181" t="str">
        <f>業種他!G78&amp;""</f>
        <v/>
      </c>
    </row>
    <row r="57" spans="1:5" ht="14.25" customHeight="1" x14ac:dyDescent="0.15">
      <c r="A57" s="73">
        <v>49</v>
      </c>
      <c r="B57" s="179" t="str">
        <f>業種他!B79&amp;""</f>
        <v/>
      </c>
      <c r="C57" s="180" t="str">
        <f>業種他!C79&amp;""</f>
        <v/>
      </c>
      <c r="D57" s="180" t="str">
        <f>業種他!E79&amp;""</f>
        <v/>
      </c>
      <c r="E57" s="181" t="str">
        <f>業種他!G79&amp;""</f>
        <v/>
      </c>
    </row>
    <row r="58" spans="1:5" ht="14.25" customHeight="1" x14ac:dyDescent="0.15">
      <c r="A58" s="73">
        <v>50</v>
      </c>
      <c r="B58" s="182" t="str">
        <f>業種他!B80&amp;""</f>
        <v/>
      </c>
      <c r="C58" s="183" t="str">
        <f>業種他!C80&amp;""</f>
        <v/>
      </c>
      <c r="D58" s="183" t="str">
        <f>業種他!E80&amp;""</f>
        <v/>
      </c>
      <c r="E58" s="184" t="str">
        <f>業種他!G80&amp;""</f>
        <v/>
      </c>
    </row>
    <row r="59" spans="1:5" ht="14.25" customHeight="1" x14ac:dyDescent="0.15">
      <c r="A59" s="73">
        <v>51</v>
      </c>
      <c r="B59" s="176" t="str">
        <f>業種他!B81&amp;""</f>
        <v/>
      </c>
      <c r="C59" s="177" t="str">
        <f>業種他!C81&amp;""</f>
        <v/>
      </c>
      <c r="D59" s="177" t="str">
        <f>業種他!E81&amp;""</f>
        <v/>
      </c>
      <c r="E59" s="178" t="str">
        <f>業種他!G81&amp;""</f>
        <v/>
      </c>
    </row>
    <row r="60" spans="1:5" ht="14.25" customHeight="1" x14ac:dyDescent="0.15">
      <c r="A60" s="73">
        <v>52</v>
      </c>
      <c r="B60" s="179" t="str">
        <f>業種他!B82&amp;""</f>
        <v/>
      </c>
      <c r="C60" s="180" t="str">
        <f>業種他!C82&amp;""</f>
        <v/>
      </c>
      <c r="D60" s="180" t="str">
        <f>業種他!E82&amp;""</f>
        <v/>
      </c>
      <c r="E60" s="181" t="str">
        <f>業種他!G82&amp;""</f>
        <v/>
      </c>
    </row>
    <row r="61" spans="1:5" ht="14.25" customHeight="1" x14ac:dyDescent="0.15">
      <c r="A61" s="73">
        <v>53</v>
      </c>
      <c r="B61" s="179" t="str">
        <f>業種他!B83&amp;""</f>
        <v/>
      </c>
      <c r="C61" s="180" t="str">
        <f>業種他!C83&amp;""</f>
        <v/>
      </c>
      <c r="D61" s="180" t="str">
        <f>業種他!E83&amp;""</f>
        <v/>
      </c>
      <c r="E61" s="181" t="str">
        <f>業種他!G83&amp;""</f>
        <v/>
      </c>
    </row>
    <row r="62" spans="1:5" ht="14.25" customHeight="1" x14ac:dyDescent="0.15">
      <c r="A62" s="73">
        <v>54</v>
      </c>
      <c r="B62" s="179" t="str">
        <f>業種他!B84&amp;""</f>
        <v/>
      </c>
      <c r="C62" s="180" t="str">
        <f>業種他!C84&amp;""</f>
        <v/>
      </c>
      <c r="D62" s="180" t="str">
        <f>業種他!E84&amp;""</f>
        <v/>
      </c>
      <c r="E62" s="181" t="str">
        <f>業種他!G84&amp;""</f>
        <v/>
      </c>
    </row>
    <row r="63" spans="1:5" ht="14.25" customHeight="1" x14ac:dyDescent="0.15">
      <c r="A63" s="73">
        <v>55</v>
      </c>
      <c r="B63" s="182" t="str">
        <f>業種他!B85&amp;""</f>
        <v/>
      </c>
      <c r="C63" s="183" t="str">
        <f>業種他!C85&amp;""</f>
        <v/>
      </c>
      <c r="D63" s="183" t="str">
        <f>業種他!E85&amp;""</f>
        <v/>
      </c>
      <c r="E63" s="184" t="str">
        <f>業種他!G85&amp;""</f>
        <v/>
      </c>
    </row>
    <row r="64" spans="1:5" ht="14.25" customHeight="1" x14ac:dyDescent="0.15">
      <c r="A64" s="73">
        <v>56</v>
      </c>
      <c r="B64" s="176" t="str">
        <f>業種他!B86&amp;""</f>
        <v/>
      </c>
      <c r="C64" s="177" t="str">
        <f>業種他!C86&amp;""</f>
        <v/>
      </c>
      <c r="D64" s="177" t="str">
        <f>業種他!E86&amp;""</f>
        <v/>
      </c>
      <c r="E64" s="178" t="str">
        <f>業種他!G86&amp;""</f>
        <v/>
      </c>
    </row>
    <row r="65" spans="1:5" ht="14.25" customHeight="1" x14ac:dyDescent="0.15">
      <c r="A65" s="73">
        <v>57</v>
      </c>
      <c r="B65" s="179" t="str">
        <f>業種他!B87&amp;""</f>
        <v/>
      </c>
      <c r="C65" s="180" t="str">
        <f>業種他!C87&amp;""</f>
        <v/>
      </c>
      <c r="D65" s="180" t="str">
        <f>業種他!E87&amp;""</f>
        <v/>
      </c>
      <c r="E65" s="181" t="str">
        <f>業種他!G87&amp;""</f>
        <v/>
      </c>
    </row>
    <row r="66" spans="1:5" ht="14.25" customHeight="1" x14ac:dyDescent="0.15">
      <c r="A66" s="73">
        <v>58</v>
      </c>
      <c r="B66" s="179" t="str">
        <f>業種他!B88&amp;""</f>
        <v/>
      </c>
      <c r="C66" s="180" t="str">
        <f>業種他!C88&amp;""</f>
        <v/>
      </c>
      <c r="D66" s="180" t="str">
        <f>業種他!E88&amp;""</f>
        <v/>
      </c>
      <c r="E66" s="181" t="str">
        <f>業種他!G88&amp;""</f>
        <v/>
      </c>
    </row>
    <row r="67" spans="1:5" ht="14.25" customHeight="1" x14ac:dyDescent="0.15">
      <c r="A67" s="73">
        <v>59</v>
      </c>
      <c r="B67" s="179" t="str">
        <f>業種他!B89&amp;""</f>
        <v/>
      </c>
      <c r="C67" s="180" t="str">
        <f>業種他!C89&amp;""</f>
        <v/>
      </c>
      <c r="D67" s="180" t="str">
        <f>業種他!E89&amp;""</f>
        <v/>
      </c>
      <c r="E67" s="181" t="str">
        <f>業種他!G89&amp;""</f>
        <v/>
      </c>
    </row>
    <row r="68" spans="1:5" ht="14.25" customHeight="1" x14ac:dyDescent="0.15">
      <c r="A68" s="73">
        <v>60</v>
      </c>
      <c r="B68" s="182" t="str">
        <f>業種他!B90&amp;""</f>
        <v/>
      </c>
      <c r="C68" s="183" t="str">
        <f>業種他!C90&amp;""</f>
        <v/>
      </c>
      <c r="D68" s="183" t="str">
        <f>業種他!E90&amp;""</f>
        <v/>
      </c>
      <c r="E68" s="184" t="str">
        <f>業種他!G90&amp;""</f>
        <v/>
      </c>
    </row>
    <row r="69" spans="1:5" ht="14.25" customHeight="1" x14ac:dyDescent="0.15">
      <c r="A69" s="73">
        <v>61</v>
      </c>
      <c r="B69" s="176" t="str">
        <f>業種他!B91&amp;""</f>
        <v/>
      </c>
      <c r="C69" s="177" t="str">
        <f>業種他!C91&amp;""</f>
        <v/>
      </c>
      <c r="D69" s="177" t="str">
        <f>業種他!E91&amp;""</f>
        <v/>
      </c>
      <c r="E69" s="178" t="str">
        <f>業種他!G91&amp;""</f>
        <v/>
      </c>
    </row>
    <row r="70" spans="1:5" ht="14.25" customHeight="1" x14ac:dyDescent="0.15">
      <c r="A70" s="73">
        <v>62</v>
      </c>
      <c r="B70" s="179" t="str">
        <f>業種他!B92&amp;""</f>
        <v/>
      </c>
      <c r="C70" s="180" t="str">
        <f>業種他!C92&amp;""</f>
        <v/>
      </c>
      <c r="D70" s="180" t="str">
        <f>業種他!E92&amp;""</f>
        <v/>
      </c>
      <c r="E70" s="181" t="str">
        <f>業種他!G92&amp;""</f>
        <v/>
      </c>
    </row>
    <row r="71" spans="1:5" ht="14.25" customHeight="1" x14ac:dyDescent="0.15">
      <c r="A71" s="73">
        <v>63</v>
      </c>
      <c r="B71" s="179" t="str">
        <f>業種他!B93&amp;""</f>
        <v/>
      </c>
      <c r="C71" s="180" t="str">
        <f>業種他!C93&amp;""</f>
        <v/>
      </c>
      <c r="D71" s="180" t="str">
        <f>業種他!E93&amp;""</f>
        <v/>
      </c>
      <c r="E71" s="181" t="str">
        <f>業種他!G93&amp;""</f>
        <v/>
      </c>
    </row>
    <row r="72" spans="1:5" ht="14.25" customHeight="1" x14ac:dyDescent="0.15">
      <c r="A72" s="73">
        <v>64</v>
      </c>
      <c r="B72" s="179" t="str">
        <f>業種他!B94&amp;""</f>
        <v/>
      </c>
      <c r="C72" s="180" t="str">
        <f>業種他!C94&amp;""</f>
        <v/>
      </c>
      <c r="D72" s="180" t="str">
        <f>業種他!E94&amp;""</f>
        <v/>
      </c>
      <c r="E72" s="181" t="str">
        <f>業種他!G94&amp;""</f>
        <v/>
      </c>
    </row>
    <row r="73" spans="1:5" ht="14.25" customHeight="1" x14ac:dyDescent="0.15">
      <c r="A73" s="73">
        <v>65</v>
      </c>
      <c r="B73" s="182" t="str">
        <f>業種他!B95&amp;""</f>
        <v/>
      </c>
      <c r="C73" s="183" t="str">
        <f>業種他!C95&amp;""</f>
        <v/>
      </c>
      <c r="D73" s="183" t="str">
        <f>業種他!E95&amp;""</f>
        <v/>
      </c>
      <c r="E73" s="184" t="str">
        <f>業種他!G95&amp;""</f>
        <v/>
      </c>
    </row>
    <row r="74" spans="1:5" ht="14.25" customHeight="1" x14ac:dyDescent="0.15">
      <c r="A74" s="73">
        <v>66</v>
      </c>
      <c r="B74" s="176" t="str">
        <f>業種他!B96&amp;""</f>
        <v/>
      </c>
      <c r="C74" s="177" t="str">
        <f>業種他!C96&amp;""</f>
        <v/>
      </c>
      <c r="D74" s="177" t="str">
        <f>業種他!E96&amp;""</f>
        <v/>
      </c>
      <c r="E74" s="178" t="str">
        <f>業種他!G96&amp;""</f>
        <v/>
      </c>
    </row>
    <row r="75" spans="1:5" ht="14.25" customHeight="1" x14ac:dyDescent="0.15">
      <c r="A75" s="73">
        <v>67</v>
      </c>
      <c r="B75" s="179" t="str">
        <f>業種他!B97&amp;""</f>
        <v/>
      </c>
      <c r="C75" s="180" t="str">
        <f>業種他!C97&amp;""</f>
        <v/>
      </c>
      <c r="D75" s="180" t="str">
        <f>業種他!E97&amp;""</f>
        <v/>
      </c>
      <c r="E75" s="181" t="str">
        <f>業種他!G97&amp;""</f>
        <v/>
      </c>
    </row>
    <row r="76" spans="1:5" ht="14.25" customHeight="1" x14ac:dyDescent="0.15">
      <c r="A76" s="73">
        <v>68</v>
      </c>
      <c r="B76" s="179" t="str">
        <f>業種他!B98&amp;""</f>
        <v/>
      </c>
      <c r="C76" s="180" t="str">
        <f>業種他!C98&amp;""</f>
        <v/>
      </c>
      <c r="D76" s="180" t="str">
        <f>業種他!E98&amp;""</f>
        <v/>
      </c>
      <c r="E76" s="181" t="str">
        <f>業種他!G98&amp;""</f>
        <v/>
      </c>
    </row>
    <row r="77" spans="1:5" ht="14.25" customHeight="1" x14ac:dyDescent="0.15">
      <c r="A77" s="73">
        <v>69</v>
      </c>
      <c r="B77" s="179" t="str">
        <f>業種他!B99&amp;""</f>
        <v/>
      </c>
      <c r="C77" s="180" t="str">
        <f>業種他!C99&amp;""</f>
        <v/>
      </c>
      <c r="D77" s="180" t="str">
        <f>業種他!E99&amp;""</f>
        <v/>
      </c>
      <c r="E77" s="181" t="str">
        <f>業種他!G99&amp;""</f>
        <v/>
      </c>
    </row>
    <row r="78" spans="1:5" ht="14.25" customHeight="1" x14ac:dyDescent="0.15">
      <c r="A78" s="73">
        <v>70</v>
      </c>
      <c r="B78" s="182" t="str">
        <f>業種他!B100&amp;""</f>
        <v/>
      </c>
      <c r="C78" s="183" t="str">
        <f>業種他!C100&amp;""</f>
        <v/>
      </c>
      <c r="D78" s="183" t="str">
        <f>業種他!E100&amp;""</f>
        <v/>
      </c>
      <c r="E78" s="184" t="str">
        <f>業種他!G100&amp;""</f>
        <v/>
      </c>
    </row>
    <row r="79" spans="1:5" ht="14.25" customHeight="1" x14ac:dyDescent="0.15">
      <c r="A79" s="73">
        <v>71</v>
      </c>
      <c r="B79" s="176" t="str">
        <f>業種他!B101&amp;""</f>
        <v/>
      </c>
      <c r="C79" s="177" t="str">
        <f>業種他!C101&amp;""</f>
        <v/>
      </c>
      <c r="D79" s="177" t="str">
        <f>業種他!E101&amp;""</f>
        <v/>
      </c>
      <c r="E79" s="178" t="str">
        <f>業種他!G101&amp;""</f>
        <v/>
      </c>
    </row>
    <row r="80" spans="1:5" ht="14.25" customHeight="1" x14ac:dyDescent="0.15">
      <c r="A80" s="73">
        <v>72</v>
      </c>
      <c r="B80" s="179" t="str">
        <f>業種他!B102&amp;""</f>
        <v/>
      </c>
      <c r="C80" s="180" t="str">
        <f>業種他!C102&amp;""</f>
        <v/>
      </c>
      <c r="D80" s="180" t="str">
        <f>業種他!E102&amp;""</f>
        <v/>
      </c>
      <c r="E80" s="181" t="str">
        <f>業種他!G102&amp;""</f>
        <v/>
      </c>
    </row>
    <row r="81" spans="1:5" ht="14.25" customHeight="1" x14ac:dyDescent="0.15">
      <c r="A81" s="73">
        <v>73</v>
      </c>
      <c r="B81" s="179" t="str">
        <f>業種他!B103&amp;""</f>
        <v/>
      </c>
      <c r="C81" s="180" t="str">
        <f>業種他!C103&amp;""</f>
        <v/>
      </c>
      <c r="D81" s="180" t="str">
        <f>業種他!E103&amp;""</f>
        <v/>
      </c>
      <c r="E81" s="181" t="str">
        <f>業種他!G103&amp;""</f>
        <v/>
      </c>
    </row>
    <row r="82" spans="1:5" ht="14.25" customHeight="1" x14ac:dyDescent="0.15">
      <c r="A82" s="73">
        <v>74</v>
      </c>
      <c r="B82" s="179" t="str">
        <f>業種他!B104&amp;""</f>
        <v/>
      </c>
      <c r="C82" s="180" t="str">
        <f>業種他!C104&amp;""</f>
        <v/>
      </c>
      <c r="D82" s="180" t="str">
        <f>業種他!E104&amp;""</f>
        <v/>
      </c>
      <c r="E82" s="181" t="str">
        <f>業種他!G104&amp;""</f>
        <v/>
      </c>
    </row>
    <row r="83" spans="1:5" ht="14.25" customHeight="1" x14ac:dyDescent="0.15">
      <c r="A83" s="73">
        <v>75</v>
      </c>
      <c r="B83" s="182" t="str">
        <f>業種他!B105&amp;""</f>
        <v/>
      </c>
      <c r="C83" s="183" t="str">
        <f>業種他!C105&amp;""</f>
        <v/>
      </c>
      <c r="D83" s="183" t="str">
        <f>業種他!E105&amp;""</f>
        <v/>
      </c>
      <c r="E83" s="184" t="str">
        <f>業種他!G105&amp;""</f>
        <v/>
      </c>
    </row>
    <row r="84" spans="1:5" ht="14.25" customHeight="1" x14ac:dyDescent="0.15">
      <c r="A84" s="73">
        <v>76</v>
      </c>
      <c r="B84" s="176" t="str">
        <f>業種他!B106&amp;""</f>
        <v/>
      </c>
      <c r="C84" s="177" t="str">
        <f>業種他!C106&amp;""</f>
        <v/>
      </c>
      <c r="D84" s="177" t="str">
        <f>業種他!E106&amp;""</f>
        <v/>
      </c>
      <c r="E84" s="178" t="str">
        <f>業種他!G106&amp;""</f>
        <v/>
      </c>
    </row>
    <row r="85" spans="1:5" ht="14.25" customHeight="1" x14ac:dyDescent="0.15">
      <c r="A85" s="73">
        <v>77</v>
      </c>
      <c r="B85" s="179" t="str">
        <f>業種他!B107&amp;""</f>
        <v/>
      </c>
      <c r="C85" s="180" t="str">
        <f>業種他!C107&amp;""</f>
        <v/>
      </c>
      <c r="D85" s="180" t="str">
        <f>業種他!E107&amp;""</f>
        <v/>
      </c>
      <c r="E85" s="181" t="str">
        <f>業種他!G107&amp;""</f>
        <v/>
      </c>
    </row>
    <row r="86" spans="1:5" ht="14.25" customHeight="1" x14ac:dyDescent="0.15">
      <c r="A86" s="73">
        <v>78</v>
      </c>
      <c r="B86" s="179" t="str">
        <f>業種他!B108&amp;""</f>
        <v/>
      </c>
      <c r="C86" s="180" t="str">
        <f>業種他!C108&amp;""</f>
        <v/>
      </c>
      <c r="D86" s="180" t="str">
        <f>業種他!E108&amp;""</f>
        <v/>
      </c>
      <c r="E86" s="181" t="str">
        <f>業種他!G108&amp;""</f>
        <v/>
      </c>
    </row>
    <row r="87" spans="1:5" ht="14.25" customHeight="1" x14ac:dyDescent="0.15">
      <c r="A87" s="73">
        <v>79</v>
      </c>
      <c r="B87" s="179" t="str">
        <f>業種他!B109&amp;""</f>
        <v/>
      </c>
      <c r="C87" s="180" t="str">
        <f>業種他!C109&amp;""</f>
        <v/>
      </c>
      <c r="D87" s="180" t="str">
        <f>業種他!E109&amp;""</f>
        <v/>
      </c>
      <c r="E87" s="181" t="str">
        <f>業種他!G109&amp;""</f>
        <v/>
      </c>
    </row>
    <row r="88" spans="1:5" ht="14.25" customHeight="1" x14ac:dyDescent="0.15">
      <c r="A88" s="73">
        <v>80</v>
      </c>
      <c r="B88" s="182" t="str">
        <f>業種他!B110&amp;""</f>
        <v/>
      </c>
      <c r="C88" s="183" t="str">
        <f>業種他!C110&amp;""</f>
        <v/>
      </c>
      <c r="D88" s="183" t="str">
        <f>業種他!E110&amp;""</f>
        <v/>
      </c>
      <c r="E88" s="184" t="str">
        <f>業種他!G110&amp;""</f>
        <v/>
      </c>
    </row>
    <row r="89" spans="1:5" ht="14.25" customHeight="1" x14ac:dyDescent="0.15">
      <c r="A89" s="73">
        <v>81</v>
      </c>
      <c r="B89" s="176" t="str">
        <f>業種他!B111&amp;""</f>
        <v/>
      </c>
      <c r="C89" s="177" t="str">
        <f>業種他!C111&amp;""</f>
        <v/>
      </c>
      <c r="D89" s="177" t="str">
        <f>業種他!E111&amp;""</f>
        <v/>
      </c>
      <c r="E89" s="178" t="str">
        <f>業種他!G111&amp;""</f>
        <v/>
      </c>
    </row>
    <row r="90" spans="1:5" ht="14.25" customHeight="1" x14ac:dyDescent="0.15">
      <c r="A90" s="73">
        <v>82</v>
      </c>
      <c r="B90" s="179" t="str">
        <f>業種他!B112&amp;""</f>
        <v/>
      </c>
      <c r="C90" s="180" t="str">
        <f>業種他!C112&amp;""</f>
        <v/>
      </c>
      <c r="D90" s="180" t="str">
        <f>業種他!E112&amp;""</f>
        <v/>
      </c>
      <c r="E90" s="181" t="str">
        <f>業種他!G112&amp;""</f>
        <v/>
      </c>
    </row>
    <row r="91" spans="1:5" ht="14.25" customHeight="1" x14ac:dyDescent="0.15">
      <c r="A91" s="73">
        <v>83</v>
      </c>
      <c r="B91" s="179" t="str">
        <f>業種他!B113&amp;""</f>
        <v/>
      </c>
      <c r="C91" s="180" t="str">
        <f>業種他!C113&amp;""</f>
        <v/>
      </c>
      <c r="D91" s="180" t="str">
        <f>業種他!E113&amp;""</f>
        <v/>
      </c>
      <c r="E91" s="181" t="str">
        <f>業種他!G113&amp;""</f>
        <v/>
      </c>
    </row>
    <row r="92" spans="1:5" ht="14.25" customHeight="1" x14ac:dyDescent="0.15">
      <c r="A92" s="73">
        <v>84</v>
      </c>
      <c r="B92" s="179" t="str">
        <f>業種他!B114&amp;""</f>
        <v/>
      </c>
      <c r="C92" s="180" t="str">
        <f>業種他!C114&amp;""</f>
        <v/>
      </c>
      <c r="D92" s="180" t="str">
        <f>業種他!E114&amp;""</f>
        <v/>
      </c>
      <c r="E92" s="181" t="str">
        <f>業種他!G114&amp;""</f>
        <v/>
      </c>
    </row>
    <row r="93" spans="1:5" ht="14.25" customHeight="1" x14ac:dyDescent="0.15">
      <c r="A93" s="73">
        <v>85</v>
      </c>
      <c r="B93" s="182" t="str">
        <f>業種他!B115&amp;""</f>
        <v/>
      </c>
      <c r="C93" s="183" t="str">
        <f>業種他!C115&amp;""</f>
        <v/>
      </c>
      <c r="D93" s="183" t="str">
        <f>業種他!E115&amp;""</f>
        <v/>
      </c>
      <c r="E93" s="184" t="str">
        <f>業種他!G115&amp;""</f>
        <v/>
      </c>
    </row>
    <row r="94" spans="1:5" ht="14.25" customHeight="1" x14ac:dyDescent="0.15">
      <c r="A94" s="73">
        <v>86</v>
      </c>
      <c r="B94" s="176" t="str">
        <f>業種他!B116&amp;""</f>
        <v/>
      </c>
      <c r="C94" s="177" t="str">
        <f>業種他!C116&amp;""</f>
        <v/>
      </c>
      <c r="D94" s="177" t="str">
        <f>業種他!E116&amp;""</f>
        <v/>
      </c>
      <c r="E94" s="178" t="str">
        <f>業種他!G116&amp;""</f>
        <v/>
      </c>
    </row>
    <row r="95" spans="1:5" ht="14.25" customHeight="1" x14ac:dyDescent="0.15">
      <c r="A95" s="73">
        <v>87</v>
      </c>
      <c r="B95" s="179" t="str">
        <f>業種他!B117&amp;""</f>
        <v/>
      </c>
      <c r="C95" s="180" t="str">
        <f>業種他!C117&amp;""</f>
        <v/>
      </c>
      <c r="D95" s="180" t="str">
        <f>業種他!E117&amp;""</f>
        <v/>
      </c>
      <c r="E95" s="181" t="str">
        <f>業種他!G117&amp;""</f>
        <v/>
      </c>
    </row>
    <row r="96" spans="1:5" ht="14.25" customHeight="1" x14ac:dyDescent="0.15">
      <c r="A96" s="73">
        <v>88</v>
      </c>
      <c r="B96" s="179" t="str">
        <f>業種他!B118&amp;""</f>
        <v/>
      </c>
      <c r="C96" s="180" t="str">
        <f>業種他!C118&amp;""</f>
        <v/>
      </c>
      <c r="D96" s="180" t="str">
        <f>業種他!E118&amp;""</f>
        <v/>
      </c>
      <c r="E96" s="181" t="str">
        <f>業種他!G118&amp;""</f>
        <v/>
      </c>
    </row>
    <row r="97" spans="1:5" ht="14.25" customHeight="1" x14ac:dyDescent="0.15">
      <c r="A97" s="73">
        <v>89</v>
      </c>
      <c r="B97" s="179" t="str">
        <f>業種他!B119&amp;""</f>
        <v/>
      </c>
      <c r="C97" s="180" t="str">
        <f>業種他!C119&amp;""</f>
        <v/>
      </c>
      <c r="D97" s="180" t="str">
        <f>業種他!E119&amp;""</f>
        <v/>
      </c>
      <c r="E97" s="181" t="str">
        <f>業種他!G119&amp;""</f>
        <v/>
      </c>
    </row>
    <row r="98" spans="1:5" ht="14.25" customHeight="1" x14ac:dyDescent="0.15">
      <c r="A98" s="73">
        <v>90</v>
      </c>
      <c r="B98" s="182" t="str">
        <f>業種他!B120&amp;""</f>
        <v/>
      </c>
      <c r="C98" s="183" t="str">
        <f>業種他!C120&amp;""</f>
        <v/>
      </c>
      <c r="D98" s="183" t="str">
        <f>業種他!E120&amp;""</f>
        <v/>
      </c>
      <c r="E98" s="184" t="str">
        <f>業種他!G120&amp;""</f>
        <v/>
      </c>
    </row>
    <row r="99" spans="1:5" ht="14.25" customHeight="1" x14ac:dyDescent="0.15">
      <c r="A99" s="73">
        <v>91</v>
      </c>
      <c r="B99" s="176" t="str">
        <f>業種他!B121&amp;""</f>
        <v/>
      </c>
      <c r="C99" s="177" t="str">
        <f>業種他!C121&amp;""</f>
        <v/>
      </c>
      <c r="D99" s="177" t="str">
        <f>業種他!E121&amp;""</f>
        <v/>
      </c>
      <c r="E99" s="178" t="str">
        <f>業種他!G121&amp;""</f>
        <v/>
      </c>
    </row>
    <row r="100" spans="1:5" ht="14.25" customHeight="1" x14ac:dyDescent="0.15">
      <c r="A100" s="73">
        <v>92</v>
      </c>
      <c r="B100" s="179" t="str">
        <f>業種他!B122&amp;""</f>
        <v/>
      </c>
      <c r="C100" s="180" t="str">
        <f>業種他!C122&amp;""</f>
        <v/>
      </c>
      <c r="D100" s="180" t="str">
        <f>業種他!E122&amp;""</f>
        <v/>
      </c>
      <c r="E100" s="181" t="str">
        <f>業種他!G122&amp;""</f>
        <v/>
      </c>
    </row>
    <row r="101" spans="1:5" ht="14.25" customHeight="1" x14ac:dyDescent="0.15">
      <c r="A101" s="73">
        <v>93</v>
      </c>
      <c r="B101" s="179" t="str">
        <f>業種他!B123&amp;""</f>
        <v/>
      </c>
      <c r="C101" s="180" t="str">
        <f>業種他!C123&amp;""</f>
        <v/>
      </c>
      <c r="D101" s="180" t="str">
        <f>業種他!E123&amp;""</f>
        <v/>
      </c>
      <c r="E101" s="181" t="str">
        <f>業種他!G123&amp;""</f>
        <v/>
      </c>
    </row>
    <row r="102" spans="1:5" ht="14.25" customHeight="1" x14ac:dyDescent="0.15">
      <c r="A102" s="73">
        <v>94</v>
      </c>
      <c r="B102" s="179" t="str">
        <f>業種他!B124&amp;""</f>
        <v/>
      </c>
      <c r="C102" s="180" t="str">
        <f>業種他!C124&amp;""</f>
        <v/>
      </c>
      <c r="D102" s="180" t="str">
        <f>業種他!E124&amp;""</f>
        <v/>
      </c>
      <c r="E102" s="181" t="str">
        <f>業種他!G124&amp;""</f>
        <v/>
      </c>
    </row>
    <row r="103" spans="1:5" ht="14.25" customHeight="1" x14ac:dyDescent="0.15">
      <c r="A103" s="73">
        <v>95</v>
      </c>
      <c r="B103" s="182" t="str">
        <f>業種他!B125&amp;""</f>
        <v/>
      </c>
      <c r="C103" s="183" t="str">
        <f>業種他!C125&amp;""</f>
        <v/>
      </c>
      <c r="D103" s="183" t="str">
        <f>業種他!E125&amp;""</f>
        <v/>
      </c>
      <c r="E103" s="184" t="str">
        <f>業種他!G125&amp;""</f>
        <v/>
      </c>
    </row>
    <row r="104" spans="1:5" ht="14.25" customHeight="1" x14ac:dyDescent="0.15">
      <c r="A104" s="73">
        <v>96</v>
      </c>
      <c r="B104" s="179" t="str">
        <f>業種他!B126&amp;""</f>
        <v/>
      </c>
      <c r="C104" s="180" t="str">
        <f>業種他!C126&amp;""</f>
        <v/>
      </c>
      <c r="D104" s="180" t="str">
        <f>業種他!E126&amp;""</f>
        <v/>
      </c>
      <c r="E104" s="181" t="str">
        <f>業種他!G126&amp;""</f>
        <v/>
      </c>
    </row>
    <row r="105" spans="1:5" ht="14.25" customHeight="1" x14ac:dyDescent="0.15">
      <c r="A105" s="73">
        <v>97</v>
      </c>
      <c r="B105" s="179" t="str">
        <f>業種他!B127&amp;""</f>
        <v/>
      </c>
      <c r="C105" s="180" t="str">
        <f>業種他!C127&amp;""</f>
        <v/>
      </c>
      <c r="D105" s="180" t="str">
        <f>業種他!E127&amp;""</f>
        <v/>
      </c>
      <c r="E105" s="181" t="str">
        <f>業種他!G127&amp;""</f>
        <v/>
      </c>
    </row>
    <row r="106" spans="1:5" ht="14.25" customHeight="1" x14ac:dyDescent="0.15">
      <c r="A106" s="73">
        <v>98</v>
      </c>
      <c r="B106" s="179" t="str">
        <f>業種他!B128&amp;""</f>
        <v/>
      </c>
      <c r="C106" s="180" t="str">
        <f>業種他!C128&amp;""</f>
        <v/>
      </c>
      <c r="D106" s="180" t="str">
        <f>業種他!E128&amp;""</f>
        <v/>
      </c>
      <c r="E106" s="181" t="str">
        <f>業種他!G128&amp;""</f>
        <v/>
      </c>
    </row>
    <row r="107" spans="1:5" ht="14.25" customHeight="1" x14ac:dyDescent="0.15">
      <c r="A107" s="73">
        <v>99</v>
      </c>
      <c r="B107" s="179" t="str">
        <f>業種他!B129&amp;""</f>
        <v/>
      </c>
      <c r="C107" s="180" t="str">
        <f>業種他!C129&amp;""</f>
        <v/>
      </c>
      <c r="D107" s="180" t="str">
        <f>業種他!E129&amp;""</f>
        <v/>
      </c>
      <c r="E107" s="181" t="str">
        <f>業種他!G129&amp;""</f>
        <v/>
      </c>
    </row>
    <row r="108" spans="1:5" ht="14.25" customHeight="1" x14ac:dyDescent="0.15">
      <c r="A108" s="73">
        <v>100</v>
      </c>
      <c r="B108" s="182" t="str">
        <f>業種他!B130&amp;""</f>
        <v/>
      </c>
      <c r="C108" s="183" t="str">
        <f>業種他!C130&amp;""</f>
        <v/>
      </c>
      <c r="D108" s="183" t="str">
        <f>業種他!E130&amp;""</f>
        <v/>
      </c>
      <c r="E108" s="184" t="str">
        <f>業種他!G130&amp;""</f>
        <v/>
      </c>
    </row>
    <row r="109" spans="1:5" x14ac:dyDescent="0.15">
      <c r="B109" s="145"/>
      <c r="C109" s="145"/>
      <c r="D109" s="145"/>
      <c r="E109" s="145"/>
    </row>
    <row r="110" spans="1:5" x14ac:dyDescent="0.15">
      <c r="B110" s="145"/>
      <c r="C110" s="145"/>
      <c r="D110" s="145"/>
      <c r="E110" s="145"/>
    </row>
  </sheetData>
  <sheetProtection sheet="1" formatRows="0"/>
  <mergeCells count="1">
    <mergeCell ref="B4:E4"/>
  </mergeCells>
  <phoneticPr fontId="2"/>
  <conditionalFormatting sqref="B3:E108">
    <cfRule type="expression" dxfId="5" priority="1" stopIfTrue="1">
      <formula>$G$5=1</formula>
    </cfRule>
  </conditionalFormatting>
  <pageMargins left="0.78740157480314965" right="0.78740157480314965" top="0.78740157480314965" bottom="0.78740157480314965" header="0.31496062992125984" footer="0.31496062992125984"/>
  <pageSetup paperSize="9" orientation="portrait" r:id="rId1"/>
  <headerFooter>
    <oddFooter>&amp;P / &amp;N ページ</oddFooter>
  </headerFooter>
  <rowBreaks count="1" manualBreakCount="1">
    <brk id="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No2"/>
  <dimension ref="A1:V115"/>
  <sheetViews>
    <sheetView showGridLines="0" view="pageBreakPreview" topLeftCell="A3" zoomScaleNormal="100" zoomScaleSheetLayoutView="100" workbookViewId="0">
      <selection activeCell="E13" sqref="E13:I13"/>
    </sheetView>
  </sheetViews>
  <sheetFormatPr defaultRowHeight="12" x14ac:dyDescent="0.15"/>
  <cols>
    <col min="1" max="1" width="4.125" style="145" bestFit="1" customWidth="1"/>
    <col min="2" max="2" width="9" style="162" customWidth="1"/>
    <col min="3" max="3" width="20.125" style="162" customWidth="1"/>
    <col min="4" max="4" width="36.125" style="162" customWidth="1"/>
    <col min="5" max="5" width="21.875" style="162" customWidth="1"/>
    <col min="6" max="6" width="15.5" style="162" customWidth="1"/>
    <col min="7" max="7" width="15" style="162" customWidth="1"/>
    <col min="8" max="8" width="14.125" style="162" bestFit="1" customWidth="1"/>
    <col min="9" max="9" width="3.625" style="145" customWidth="1"/>
    <col min="10" max="10" width="9.375" style="145" customWidth="1"/>
    <col min="11" max="14" width="9.625" style="145" customWidth="1"/>
    <col min="15" max="20" width="9" style="145"/>
    <col min="21" max="21" width="23.875" style="145" bestFit="1" customWidth="1"/>
    <col min="22" max="256" width="9" style="145"/>
    <col min="257" max="257" width="4.125" style="145" bestFit="1" customWidth="1"/>
    <col min="258" max="258" width="9" style="145" customWidth="1"/>
    <col min="259" max="259" width="20.125" style="145" customWidth="1"/>
    <col min="260" max="260" width="36.125" style="145" customWidth="1"/>
    <col min="261" max="261" width="21.875" style="145" customWidth="1"/>
    <col min="262" max="262" width="15.5" style="145" customWidth="1"/>
    <col min="263" max="263" width="15" style="145" customWidth="1"/>
    <col min="264" max="264" width="14.125" style="145" bestFit="1" customWidth="1"/>
    <col min="265" max="265" width="3.625" style="145" customWidth="1"/>
    <col min="266" max="266" width="9.375" style="145" customWidth="1"/>
    <col min="267" max="270" width="9.625" style="145" customWidth="1"/>
    <col min="271" max="276" width="9" style="145"/>
    <col min="277" max="277" width="23.875" style="145" bestFit="1" customWidth="1"/>
    <col min="278" max="512" width="9" style="145"/>
    <col min="513" max="513" width="4.125" style="145" bestFit="1" customWidth="1"/>
    <col min="514" max="514" width="9" style="145" customWidth="1"/>
    <col min="515" max="515" width="20.125" style="145" customWidth="1"/>
    <col min="516" max="516" width="36.125" style="145" customWidth="1"/>
    <col min="517" max="517" width="21.875" style="145" customWidth="1"/>
    <col min="518" max="518" width="15.5" style="145" customWidth="1"/>
    <col min="519" max="519" width="15" style="145" customWidth="1"/>
    <col min="520" max="520" width="14.125" style="145" bestFit="1" customWidth="1"/>
    <col min="521" max="521" width="3.625" style="145" customWidth="1"/>
    <col min="522" max="522" width="9.375" style="145" customWidth="1"/>
    <col min="523" max="526" width="9.625" style="145" customWidth="1"/>
    <col min="527" max="532" width="9" style="145"/>
    <col min="533" max="533" width="23.875" style="145" bestFit="1" customWidth="1"/>
    <col min="534" max="768" width="9" style="145"/>
    <col min="769" max="769" width="4.125" style="145" bestFit="1" customWidth="1"/>
    <col min="770" max="770" width="9" style="145" customWidth="1"/>
    <col min="771" max="771" width="20.125" style="145" customWidth="1"/>
    <col min="772" max="772" width="36.125" style="145" customWidth="1"/>
    <col min="773" max="773" width="21.875" style="145" customWidth="1"/>
    <col min="774" max="774" width="15.5" style="145" customWidth="1"/>
    <col min="775" max="775" width="15" style="145" customWidth="1"/>
    <col min="776" max="776" width="14.125" style="145" bestFit="1" customWidth="1"/>
    <col min="777" max="777" width="3.625" style="145" customWidth="1"/>
    <col min="778" max="778" width="9.375" style="145" customWidth="1"/>
    <col min="779" max="782" width="9.625" style="145" customWidth="1"/>
    <col min="783" max="788" width="9" style="145"/>
    <col min="789" max="789" width="23.875" style="145" bestFit="1" customWidth="1"/>
    <col min="790" max="1024" width="9" style="145"/>
    <col min="1025" max="1025" width="4.125" style="145" bestFit="1" customWidth="1"/>
    <col min="1026" max="1026" width="9" style="145" customWidth="1"/>
    <col min="1027" max="1027" width="20.125" style="145" customWidth="1"/>
    <col min="1028" max="1028" width="36.125" style="145" customWidth="1"/>
    <col min="1029" max="1029" width="21.875" style="145" customWidth="1"/>
    <col min="1030" max="1030" width="15.5" style="145" customWidth="1"/>
    <col min="1031" max="1031" width="15" style="145" customWidth="1"/>
    <col min="1032" max="1032" width="14.125" style="145" bestFit="1" customWidth="1"/>
    <col min="1033" max="1033" width="3.625" style="145" customWidth="1"/>
    <col min="1034" max="1034" width="9.375" style="145" customWidth="1"/>
    <col min="1035" max="1038" width="9.625" style="145" customWidth="1"/>
    <col min="1039" max="1044" width="9" style="145"/>
    <col min="1045" max="1045" width="23.875" style="145" bestFit="1" customWidth="1"/>
    <col min="1046" max="1280" width="9" style="145"/>
    <col min="1281" max="1281" width="4.125" style="145" bestFit="1" customWidth="1"/>
    <col min="1282" max="1282" width="9" style="145" customWidth="1"/>
    <col min="1283" max="1283" width="20.125" style="145" customWidth="1"/>
    <col min="1284" max="1284" width="36.125" style="145" customWidth="1"/>
    <col min="1285" max="1285" width="21.875" style="145" customWidth="1"/>
    <col min="1286" max="1286" width="15.5" style="145" customWidth="1"/>
    <col min="1287" max="1287" width="15" style="145" customWidth="1"/>
    <col min="1288" max="1288" width="14.125" style="145" bestFit="1" customWidth="1"/>
    <col min="1289" max="1289" width="3.625" style="145" customWidth="1"/>
    <col min="1290" max="1290" width="9.375" style="145" customWidth="1"/>
    <col min="1291" max="1294" width="9.625" style="145" customWidth="1"/>
    <col min="1295" max="1300" width="9" style="145"/>
    <col min="1301" max="1301" width="23.875" style="145" bestFit="1" customWidth="1"/>
    <col min="1302" max="1536" width="9" style="145"/>
    <col min="1537" max="1537" width="4.125" style="145" bestFit="1" customWidth="1"/>
    <col min="1538" max="1538" width="9" style="145" customWidth="1"/>
    <col min="1539" max="1539" width="20.125" style="145" customWidth="1"/>
    <col min="1540" max="1540" width="36.125" style="145" customWidth="1"/>
    <col min="1541" max="1541" width="21.875" style="145" customWidth="1"/>
    <col min="1542" max="1542" width="15.5" style="145" customWidth="1"/>
    <col min="1543" max="1543" width="15" style="145" customWidth="1"/>
    <col min="1544" max="1544" width="14.125" style="145" bestFit="1" customWidth="1"/>
    <col min="1545" max="1545" width="3.625" style="145" customWidth="1"/>
    <col min="1546" max="1546" width="9.375" style="145" customWidth="1"/>
    <col min="1547" max="1550" width="9.625" style="145" customWidth="1"/>
    <col min="1551" max="1556" width="9" style="145"/>
    <col min="1557" max="1557" width="23.875" style="145" bestFit="1" customWidth="1"/>
    <col min="1558" max="1792" width="9" style="145"/>
    <col min="1793" max="1793" width="4.125" style="145" bestFit="1" customWidth="1"/>
    <col min="1794" max="1794" width="9" style="145" customWidth="1"/>
    <col min="1795" max="1795" width="20.125" style="145" customWidth="1"/>
    <col min="1796" max="1796" width="36.125" style="145" customWidth="1"/>
    <col min="1797" max="1797" width="21.875" style="145" customWidth="1"/>
    <col min="1798" max="1798" width="15.5" style="145" customWidth="1"/>
    <col min="1799" max="1799" width="15" style="145" customWidth="1"/>
    <col min="1800" max="1800" width="14.125" style="145" bestFit="1" customWidth="1"/>
    <col min="1801" max="1801" width="3.625" style="145" customWidth="1"/>
    <col min="1802" max="1802" width="9.375" style="145" customWidth="1"/>
    <col min="1803" max="1806" width="9.625" style="145" customWidth="1"/>
    <col min="1807" max="1812" width="9" style="145"/>
    <col min="1813" max="1813" width="23.875" style="145" bestFit="1" customWidth="1"/>
    <col min="1814" max="2048" width="9" style="145"/>
    <col min="2049" max="2049" width="4.125" style="145" bestFit="1" customWidth="1"/>
    <col min="2050" max="2050" width="9" style="145" customWidth="1"/>
    <col min="2051" max="2051" width="20.125" style="145" customWidth="1"/>
    <col min="2052" max="2052" width="36.125" style="145" customWidth="1"/>
    <col min="2053" max="2053" width="21.875" style="145" customWidth="1"/>
    <col min="2054" max="2054" width="15.5" style="145" customWidth="1"/>
    <col min="2055" max="2055" width="15" style="145" customWidth="1"/>
    <col min="2056" max="2056" width="14.125" style="145" bestFit="1" customWidth="1"/>
    <col min="2057" max="2057" width="3.625" style="145" customWidth="1"/>
    <col min="2058" max="2058" width="9.375" style="145" customWidth="1"/>
    <col min="2059" max="2062" width="9.625" style="145" customWidth="1"/>
    <col min="2063" max="2068" width="9" style="145"/>
    <col min="2069" max="2069" width="23.875" style="145" bestFit="1" customWidth="1"/>
    <col min="2070" max="2304" width="9" style="145"/>
    <col min="2305" max="2305" width="4.125" style="145" bestFit="1" customWidth="1"/>
    <col min="2306" max="2306" width="9" style="145" customWidth="1"/>
    <col min="2307" max="2307" width="20.125" style="145" customWidth="1"/>
    <col min="2308" max="2308" width="36.125" style="145" customWidth="1"/>
    <col min="2309" max="2309" width="21.875" style="145" customWidth="1"/>
    <col min="2310" max="2310" width="15.5" style="145" customWidth="1"/>
    <col min="2311" max="2311" width="15" style="145" customWidth="1"/>
    <col min="2312" max="2312" width="14.125" style="145" bestFit="1" customWidth="1"/>
    <col min="2313" max="2313" width="3.625" style="145" customWidth="1"/>
    <col min="2314" max="2314" width="9.375" style="145" customWidth="1"/>
    <col min="2315" max="2318" width="9.625" style="145" customWidth="1"/>
    <col min="2319" max="2324" width="9" style="145"/>
    <col min="2325" max="2325" width="23.875" style="145" bestFit="1" customWidth="1"/>
    <col min="2326" max="2560" width="9" style="145"/>
    <col min="2561" max="2561" width="4.125" style="145" bestFit="1" customWidth="1"/>
    <col min="2562" max="2562" width="9" style="145" customWidth="1"/>
    <col min="2563" max="2563" width="20.125" style="145" customWidth="1"/>
    <col min="2564" max="2564" width="36.125" style="145" customWidth="1"/>
    <col min="2565" max="2565" width="21.875" style="145" customWidth="1"/>
    <col min="2566" max="2566" width="15.5" style="145" customWidth="1"/>
    <col min="2567" max="2567" width="15" style="145" customWidth="1"/>
    <col min="2568" max="2568" width="14.125" style="145" bestFit="1" customWidth="1"/>
    <col min="2569" max="2569" width="3.625" style="145" customWidth="1"/>
    <col min="2570" max="2570" width="9.375" style="145" customWidth="1"/>
    <col min="2571" max="2574" width="9.625" style="145" customWidth="1"/>
    <col min="2575" max="2580" width="9" style="145"/>
    <col min="2581" max="2581" width="23.875" style="145" bestFit="1" customWidth="1"/>
    <col min="2582" max="2816" width="9" style="145"/>
    <col min="2817" max="2817" width="4.125" style="145" bestFit="1" customWidth="1"/>
    <col min="2818" max="2818" width="9" style="145" customWidth="1"/>
    <col min="2819" max="2819" width="20.125" style="145" customWidth="1"/>
    <col min="2820" max="2820" width="36.125" style="145" customWidth="1"/>
    <col min="2821" max="2821" width="21.875" style="145" customWidth="1"/>
    <col min="2822" max="2822" width="15.5" style="145" customWidth="1"/>
    <col min="2823" max="2823" width="15" style="145" customWidth="1"/>
    <col min="2824" max="2824" width="14.125" style="145" bestFit="1" customWidth="1"/>
    <col min="2825" max="2825" width="3.625" style="145" customWidth="1"/>
    <col min="2826" max="2826" width="9.375" style="145" customWidth="1"/>
    <col min="2827" max="2830" width="9.625" style="145" customWidth="1"/>
    <col min="2831" max="2836" width="9" style="145"/>
    <col min="2837" max="2837" width="23.875" style="145" bestFit="1" customWidth="1"/>
    <col min="2838" max="3072" width="9" style="145"/>
    <col min="3073" max="3073" width="4.125" style="145" bestFit="1" customWidth="1"/>
    <col min="3074" max="3074" width="9" style="145" customWidth="1"/>
    <col min="3075" max="3075" width="20.125" style="145" customWidth="1"/>
    <col min="3076" max="3076" width="36.125" style="145" customWidth="1"/>
    <col min="3077" max="3077" width="21.875" style="145" customWidth="1"/>
    <col min="3078" max="3078" width="15.5" style="145" customWidth="1"/>
    <col min="3079" max="3079" width="15" style="145" customWidth="1"/>
    <col min="3080" max="3080" width="14.125" style="145" bestFit="1" customWidth="1"/>
    <col min="3081" max="3081" width="3.625" style="145" customWidth="1"/>
    <col min="3082" max="3082" width="9.375" style="145" customWidth="1"/>
    <col min="3083" max="3086" width="9.625" style="145" customWidth="1"/>
    <col min="3087" max="3092" width="9" style="145"/>
    <col min="3093" max="3093" width="23.875" style="145" bestFit="1" customWidth="1"/>
    <col min="3094" max="3328" width="9" style="145"/>
    <col min="3329" max="3329" width="4.125" style="145" bestFit="1" customWidth="1"/>
    <col min="3330" max="3330" width="9" style="145" customWidth="1"/>
    <col min="3331" max="3331" width="20.125" style="145" customWidth="1"/>
    <col min="3332" max="3332" width="36.125" style="145" customWidth="1"/>
    <col min="3333" max="3333" width="21.875" style="145" customWidth="1"/>
    <col min="3334" max="3334" width="15.5" style="145" customWidth="1"/>
    <col min="3335" max="3335" width="15" style="145" customWidth="1"/>
    <col min="3336" max="3336" width="14.125" style="145" bestFit="1" customWidth="1"/>
    <col min="3337" max="3337" width="3.625" style="145" customWidth="1"/>
    <col min="3338" max="3338" width="9.375" style="145" customWidth="1"/>
    <col min="3339" max="3342" width="9.625" style="145" customWidth="1"/>
    <col min="3343" max="3348" width="9" style="145"/>
    <col min="3349" max="3349" width="23.875" style="145" bestFit="1" customWidth="1"/>
    <col min="3350" max="3584" width="9" style="145"/>
    <col min="3585" max="3585" width="4.125" style="145" bestFit="1" customWidth="1"/>
    <col min="3586" max="3586" width="9" style="145" customWidth="1"/>
    <col min="3587" max="3587" width="20.125" style="145" customWidth="1"/>
    <col min="3588" max="3588" width="36.125" style="145" customWidth="1"/>
    <col min="3589" max="3589" width="21.875" style="145" customWidth="1"/>
    <col min="3590" max="3590" width="15.5" style="145" customWidth="1"/>
    <col min="3591" max="3591" width="15" style="145" customWidth="1"/>
    <col min="3592" max="3592" width="14.125" style="145" bestFit="1" customWidth="1"/>
    <col min="3593" max="3593" width="3.625" style="145" customWidth="1"/>
    <col min="3594" max="3594" width="9.375" style="145" customWidth="1"/>
    <col min="3595" max="3598" width="9.625" style="145" customWidth="1"/>
    <col min="3599" max="3604" width="9" style="145"/>
    <col min="3605" max="3605" width="23.875" style="145" bestFit="1" customWidth="1"/>
    <col min="3606" max="3840" width="9" style="145"/>
    <col min="3841" max="3841" width="4.125" style="145" bestFit="1" customWidth="1"/>
    <col min="3842" max="3842" width="9" style="145" customWidth="1"/>
    <col min="3843" max="3843" width="20.125" style="145" customWidth="1"/>
    <col min="3844" max="3844" width="36.125" style="145" customWidth="1"/>
    <col min="3845" max="3845" width="21.875" style="145" customWidth="1"/>
    <col min="3846" max="3846" width="15.5" style="145" customWidth="1"/>
    <col min="3847" max="3847" width="15" style="145" customWidth="1"/>
    <col min="3848" max="3848" width="14.125" style="145" bestFit="1" customWidth="1"/>
    <col min="3849" max="3849" width="3.625" style="145" customWidth="1"/>
    <col min="3850" max="3850" width="9.375" style="145" customWidth="1"/>
    <col min="3851" max="3854" width="9.625" style="145" customWidth="1"/>
    <col min="3855" max="3860" width="9" style="145"/>
    <col min="3861" max="3861" width="23.875" style="145" bestFit="1" customWidth="1"/>
    <col min="3862" max="4096" width="9" style="145"/>
    <col min="4097" max="4097" width="4.125" style="145" bestFit="1" customWidth="1"/>
    <col min="4098" max="4098" width="9" style="145" customWidth="1"/>
    <col min="4099" max="4099" width="20.125" style="145" customWidth="1"/>
    <col min="4100" max="4100" width="36.125" style="145" customWidth="1"/>
    <col min="4101" max="4101" width="21.875" style="145" customWidth="1"/>
    <col min="4102" max="4102" width="15.5" style="145" customWidth="1"/>
    <col min="4103" max="4103" width="15" style="145" customWidth="1"/>
    <col min="4104" max="4104" width="14.125" style="145" bestFit="1" customWidth="1"/>
    <col min="4105" max="4105" width="3.625" style="145" customWidth="1"/>
    <col min="4106" max="4106" width="9.375" style="145" customWidth="1"/>
    <col min="4107" max="4110" width="9.625" style="145" customWidth="1"/>
    <col min="4111" max="4116" width="9" style="145"/>
    <col min="4117" max="4117" width="23.875" style="145" bestFit="1" customWidth="1"/>
    <col min="4118" max="4352" width="9" style="145"/>
    <col min="4353" max="4353" width="4.125" style="145" bestFit="1" customWidth="1"/>
    <col min="4354" max="4354" width="9" style="145" customWidth="1"/>
    <col min="4355" max="4355" width="20.125" style="145" customWidth="1"/>
    <col min="4356" max="4356" width="36.125" style="145" customWidth="1"/>
    <col min="4357" max="4357" width="21.875" style="145" customWidth="1"/>
    <col min="4358" max="4358" width="15.5" style="145" customWidth="1"/>
    <col min="4359" max="4359" width="15" style="145" customWidth="1"/>
    <col min="4360" max="4360" width="14.125" style="145" bestFit="1" customWidth="1"/>
    <col min="4361" max="4361" width="3.625" style="145" customWidth="1"/>
    <col min="4362" max="4362" width="9.375" style="145" customWidth="1"/>
    <col min="4363" max="4366" width="9.625" style="145" customWidth="1"/>
    <col min="4367" max="4372" width="9" style="145"/>
    <col min="4373" max="4373" width="23.875" style="145" bestFit="1" customWidth="1"/>
    <col min="4374" max="4608" width="9" style="145"/>
    <col min="4609" max="4609" width="4.125" style="145" bestFit="1" customWidth="1"/>
    <col min="4610" max="4610" width="9" style="145" customWidth="1"/>
    <col min="4611" max="4611" width="20.125" style="145" customWidth="1"/>
    <col min="4612" max="4612" width="36.125" style="145" customWidth="1"/>
    <col min="4613" max="4613" width="21.875" style="145" customWidth="1"/>
    <col min="4614" max="4614" width="15.5" style="145" customWidth="1"/>
    <col min="4615" max="4615" width="15" style="145" customWidth="1"/>
    <col min="4616" max="4616" width="14.125" style="145" bestFit="1" customWidth="1"/>
    <col min="4617" max="4617" width="3.625" style="145" customWidth="1"/>
    <col min="4618" max="4618" width="9.375" style="145" customWidth="1"/>
    <col min="4619" max="4622" width="9.625" style="145" customWidth="1"/>
    <col min="4623" max="4628" width="9" style="145"/>
    <col min="4629" max="4629" width="23.875" style="145" bestFit="1" customWidth="1"/>
    <col min="4630" max="4864" width="9" style="145"/>
    <col min="4865" max="4865" width="4.125" style="145" bestFit="1" customWidth="1"/>
    <col min="4866" max="4866" width="9" style="145" customWidth="1"/>
    <col min="4867" max="4867" width="20.125" style="145" customWidth="1"/>
    <col min="4868" max="4868" width="36.125" style="145" customWidth="1"/>
    <col min="4869" max="4869" width="21.875" style="145" customWidth="1"/>
    <col min="4870" max="4870" width="15.5" style="145" customWidth="1"/>
    <col min="4871" max="4871" width="15" style="145" customWidth="1"/>
    <col min="4872" max="4872" width="14.125" style="145" bestFit="1" customWidth="1"/>
    <col min="4873" max="4873" width="3.625" style="145" customWidth="1"/>
    <col min="4874" max="4874" width="9.375" style="145" customWidth="1"/>
    <col min="4875" max="4878" width="9.625" style="145" customWidth="1"/>
    <col min="4879" max="4884" width="9" style="145"/>
    <col min="4885" max="4885" width="23.875" style="145" bestFit="1" customWidth="1"/>
    <col min="4886" max="5120" width="9" style="145"/>
    <col min="5121" max="5121" width="4.125" style="145" bestFit="1" customWidth="1"/>
    <col min="5122" max="5122" width="9" style="145" customWidth="1"/>
    <col min="5123" max="5123" width="20.125" style="145" customWidth="1"/>
    <col min="5124" max="5124" width="36.125" style="145" customWidth="1"/>
    <col min="5125" max="5125" width="21.875" style="145" customWidth="1"/>
    <col min="5126" max="5126" width="15.5" style="145" customWidth="1"/>
    <col min="5127" max="5127" width="15" style="145" customWidth="1"/>
    <col min="5128" max="5128" width="14.125" style="145" bestFit="1" customWidth="1"/>
    <col min="5129" max="5129" width="3.625" style="145" customWidth="1"/>
    <col min="5130" max="5130" width="9.375" style="145" customWidth="1"/>
    <col min="5131" max="5134" width="9.625" style="145" customWidth="1"/>
    <col min="5135" max="5140" width="9" style="145"/>
    <col min="5141" max="5141" width="23.875" style="145" bestFit="1" customWidth="1"/>
    <col min="5142" max="5376" width="9" style="145"/>
    <col min="5377" max="5377" width="4.125" style="145" bestFit="1" customWidth="1"/>
    <col min="5378" max="5378" width="9" style="145" customWidth="1"/>
    <col min="5379" max="5379" width="20.125" style="145" customWidth="1"/>
    <col min="5380" max="5380" width="36.125" style="145" customWidth="1"/>
    <col min="5381" max="5381" width="21.875" style="145" customWidth="1"/>
    <col min="5382" max="5382" width="15.5" style="145" customWidth="1"/>
    <col min="5383" max="5383" width="15" style="145" customWidth="1"/>
    <col min="5384" max="5384" width="14.125" style="145" bestFit="1" customWidth="1"/>
    <col min="5385" max="5385" width="3.625" style="145" customWidth="1"/>
    <col min="5386" max="5386" width="9.375" style="145" customWidth="1"/>
    <col min="5387" max="5390" width="9.625" style="145" customWidth="1"/>
    <col min="5391" max="5396" width="9" style="145"/>
    <col min="5397" max="5397" width="23.875" style="145" bestFit="1" customWidth="1"/>
    <col min="5398" max="5632" width="9" style="145"/>
    <col min="5633" max="5633" width="4.125" style="145" bestFit="1" customWidth="1"/>
    <col min="5634" max="5634" width="9" style="145" customWidth="1"/>
    <col min="5635" max="5635" width="20.125" style="145" customWidth="1"/>
    <col min="5636" max="5636" width="36.125" style="145" customWidth="1"/>
    <col min="5637" max="5637" width="21.875" style="145" customWidth="1"/>
    <col min="5638" max="5638" width="15.5" style="145" customWidth="1"/>
    <col min="5639" max="5639" width="15" style="145" customWidth="1"/>
    <col min="5640" max="5640" width="14.125" style="145" bestFit="1" customWidth="1"/>
    <col min="5641" max="5641" width="3.625" style="145" customWidth="1"/>
    <col min="5642" max="5642" width="9.375" style="145" customWidth="1"/>
    <col min="5643" max="5646" width="9.625" style="145" customWidth="1"/>
    <col min="5647" max="5652" width="9" style="145"/>
    <col min="5653" max="5653" width="23.875" style="145" bestFit="1" customWidth="1"/>
    <col min="5654" max="5888" width="9" style="145"/>
    <col min="5889" max="5889" width="4.125" style="145" bestFit="1" customWidth="1"/>
    <col min="5890" max="5890" width="9" style="145" customWidth="1"/>
    <col min="5891" max="5891" width="20.125" style="145" customWidth="1"/>
    <col min="5892" max="5892" width="36.125" style="145" customWidth="1"/>
    <col min="5893" max="5893" width="21.875" style="145" customWidth="1"/>
    <col min="5894" max="5894" width="15.5" style="145" customWidth="1"/>
    <col min="5895" max="5895" width="15" style="145" customWidth="1"/>
    <col min="5896" max="5896" width="14.125" style="145" bestFit="1" customWidth="1"/>
    <col min="5897" max="5897" width="3.625" style="145" customWidth="1"/>
    <col min="5898" max="5898" width="9.375" style="145" customWidth="1"/>
    <col min="5899" max="5902" width="9.625" style="145" customWidth="1"/>
    <col min="5903" max="5908" width="9" style="145"/>
    <col min="5909" max="5909" width="23.875" style="145" bestFit="1" customWidth="1"/>
    <col min="5910" max="6144" width="9" style="145"/>
    <col min="6145" max="6145" width="4.125" style="145" bestFit="1" customWidth="1"/>
    <col min="6146" max="6146" width="9" style="145" customWidth="1"/>
    <col min="6147" max="6147" width="20.125" style="145" customWidth="1"/>
    <col min="6148" max="6148" width="36.125" style="145" customWidth="1"/>
    <col min="6149" max="6149" width="21.875" style="145" customWidth="1"/>
    <col min="6150" max="6150" width="15.5" style="145" customWidth="1"/>
    <col min="6151" max="6151" width="15" style="145" customWidth="1"/>
    <col min="6152" max="6152" width="14.125" style="145" bestFit="1" customWidth="1"/>
    <col min="6153" max="6153" width="3.625" style="145" customWidth="1"/>
    <col min="6154" max="6154" width="9.375" style="145" customWidth="1"/>
    <col min="6155" max="6158" width="9.625" style="145" customWidth="1"/>
    <col min="6159" max="6164" width="9" style="145"/>
    <col min="6165" max="6165" width="23.875" style="145" bestFit="1" customWidth="1"/>
    <col min="6166" max="6400" width="9" style="145"/>
    <col min="6401" max="6401" width="4.125" style="145" bestFit="1" customWidth="1"/>
    <col min="6402" max="6402" width="9" style="145" customWidth="1"/>
    <col min="6403" max="6403" width="20.125" style="145" customWidth="1"/>
    <col min="6404" max="6404" width="36.125" style="145" customWidth="1"/>
    <col min="6405" max="6405" width="21.875" style="145" customWidth="1"/>
    <col min="6406" max="6406" width="15.5" style="145" customWidth="1"/>
    <col min="6407" max="6407" width="15" style="145" customWidth="1"/>
    <col min="6408" max="6408" width="14.125" style="145" bestFit="1" customWidth="1"/>
    <col min="6409" max="6409" width="3.625" style="145" customWidth="1"/>
    <col min="6410" max="6410" width="9.375" style="145" customWidth="1"/>
    <col min="6411" max="6414" width="9.625" style="145" customWidth="1"/>
    <col min="6415" max="6420" width="9" style="145"/>
    <col min="6421" max="6421" width="23.875" style="145" bestFit="1" customWidth="1"/>
    <col min="6422" max="6656" width="9" style="145"/>
    <col min="6657" max="6657" width="4.125" style="145" bestFit="1" customWidth="1"/>
    <col min="6658" max="6658" width="9" style="145" customWidth="1"/>
    <col min="6659" max="6659" width="20.125" style="145" customWidth="1"/>
    <col min="6660" max="6660" width="36.125" style="145" customWidth="1"/>
    <col min="6661" max="6661" width="21.875" style="145" customWidth="1"/>
    <col min="6662" max="6662" width="15.5" style="145" customWidth="1"/>
    <col min="6663" max="6663" width="15" style="145" customWidth="1"/>
    <col min="6664" max="6664" width="14.125" style="145" bestFit="1" customWidth="1"/>
    <col min="6665" max="6665" width="3.625" style="145" customWidth="1"/>
    <col min="6666" max="6666" width="9.375" style="145" customWidth="1"/>
    <col min="6667" max="6670" width="9.625" style="145" customWidth="1"/>
    <col min="6671" max="6676" width="9" style="145"/>
    <col min="6677" max="6677" width="23.875" style="145" bestFit="1" customWidth="1"/>
    <col min="6678" max="6912" width="9" style="145"/>
    <col min="6913" max="6913" width="4.125" style="145" bestFit="1" customWidth="1"/>
    <col min="6914" max="6914" width="9" style="145" customWidth="1"/>
    <col min="6915" max="6915" width="20.125" style="145" customWidth="1"/>
    <col min="6916" max="6916" width="36.125" style="145" customWidth="1"/>
    <col min="6917" max="6917" width="21.875" style="145" customWidth="1"/>
    <col min="6918" max="6918" width="15.5" style="145" customWidth="1"/>
    <col min="6919" max="6919" width="15" style="145" customWidth="1"/>
    <col min="6920" max="6920" width="14.125" style="145" bestFit="1" customWidth="1"/>
    <col min="6921" max="6921" width="3.625" style="145" customWidth="1"/>
    <col min="6922" max="6922" width="9.375" style="145" customWidth="1"/>
    <col min="6923" max="6926" width="9.625" style="145" customWidth="1"/>
    <col min="6927" max="6932" width="9" style="145"/>
    <col min="6933" max="6933" width="23.875" style="145" bestFit="1" customWidth="1"/>
    <col min="6934" max="7168" width="9" style="145"/>
    <col min="7169" max="7169" width="4.125" style="145" bestFit="1" customWidth="1"/>
    <col min="7170" max="7170" width="9" style="145" customWidth="1"/>
    <col min="7171" max="7171" width="20.125" style="145" customWidth="1"/>
    <col min="7172" max="7172" width="36.125" style="145" customWidth="1"/>
    <col min="7173" max="7173" width="21.875" style="145" customWidth="1"/>
    <col min="7174" max="7174" width="15.5" style="145" customWidth="1"/>
    <col min="7175" max="7175" width="15" style="145" customWidth="1"/>
    <col min="7176" max="7176" width="14.125" style="145" bestFit="1" customWidth="1"/>
    <col min="7177" max="7177" width="3.625" style="145" customWidth="1"/>
    <col min="7178" max="7178" width="9.375" style="145" customWidth="1"/>
    <col min="7179" max="7182" width="9.625" style="145" customWidth="1"/>
    <col min="7183" max="7188" width="9" style="145"/>
    <col min="7189" max="7189" width="23.875" style="145" bestFit="1" customWidth="1"/>
    <col min="7190" max="7424" width="9" style="145"/>
    <col min="7425" max="7425" width="4.125" style="145" bestFit="1" customWidth="1"/>
    <col min="7426" max="7426" width="9" style="145" customWidth="1"/>
    <col min="7427" max="7427" width="20.125" style="145" customWidth="1"/>
    <col min="7428" max="7428" width="36.125" style="145" customWidth="1"/>
    <col min="7429" max="7429" width="21.875" style="145" customWidth="1"/>
    <col min="7430" max="7430" width="15.5" style="145" customWidth="1"/>
    <col min="7431" max="7431" width="15" style="145" customWidth="1"/>
    <col min="7432" max="7432" width="14.125" style="145" bestFit="1" customWidth="1"/>
    <col min="7433" max="7433" width="3.625" style="145" customWidth="1"/>
    <col min="7434" max="7434" width="9.375" style="145" customWidth="1"/>
    <col min="7435" max="7438" width="9.625" style="145" customWidth="1"/>
    <col min="7439" max="7444" width="9" style="145"/>
    <col min="7445" max="7445" width="23.875" style="145" bestFit="1" customWidth="1"/>
    <col min="7446" max="7680" width="9" style="145"/>
    <col min="7681" max="7681" width="4.125" style="145" bestFit="1" customWidth="1"/>
    <col min="7682" max="7682" width="9" style="145" customWidth="1"/>
    <col min="7683" max="7683" width="20.125" style="145" customWidth="1"/>
    <col min="7684" max="7684" width="36.125" style="145" customWidth="1"/>
    <col min="7685" max="7685" width="21.875" style="145" customWidth="1"/>
    <col min="7686" max="7686" width="15.5" style="145" customWidth="1"/>
    <col min="7687" max="7687" width="15" style="145" customWidth="1"/>
    <col min="7688" max="7688" width="14.125" style="145" bestFit="1" customWidth="1"/>
    <col min="7689" max="7689" width="3.625" style="145" customWidth="1"/>
    <col min="7690" max="7690" width="9.375" style="145" customWidth="1"/>
    <col min="7691" max="7694" width="9.625" style="145" customWidth="1"/>
    <col min="7695" max="7700" width="9" style="145"/>
    <col min="7701" max="7701" width="23.875" style="145" bestFit="1" customWidth="1"/>
    <col min="7702" max="7936" width="9" style="145"/>
    <col min="7937" max="7937" width="4.125" style="145" bestFit="1" customWidth="1"/>
    <col min="7938" max="7938" width="9" style="145" customWidth="1"/>
    <col min="7939" max="7939" width="20.125" style="145" customWidth="1"/>
    <col min="7940" max="7940" width="36.125" style="145" customWidth="1"/>
    <col min="7941" max="7941" width="21.875" style="145" customWidth="1"/>
    <col min="7942" max="7942" width="15.5" style="145" customWidth="1"/>
    <col min="7943" max="7943" width="15" style="145" customWidth="1"/>
    <col min="7944" max="7944" width="14.125" style="145" bestFit="1" customWidth="1"/>
    <col min="7945" max="7945" width="3.625" style="145" customWidth="1"/>
    <col min="7946" max="7946" width="9.375" style="145" customWidth="1"/>
    <col min="7947" max="7950" width="9.625" style="145" customWidth="1"/>
    <col min="7951" max="7956" width="9" style="145"/>
    <col min="7957" max="7957" width="23.875" style="145" bestFit="1" customWidth="1"/>
    <col min="7958" max="8192" width="9" style="145"/>
    <col min="8193" max="8193" width="4.125" style="145" bestFit="1" customWidth="1"/>
    <col min="8194" max="8194" width="9" style="145" customWidth="1"/>
    <col min="8195" max="8195" width="20.125" style="145" customWidth="1"/>
    <col min="8196" max="8196" width="36.125" style="145" customWidth="1"/>
    <col min="8197" max="8197" width="21.875" style="145" customWidth="1"/>
    <col min="8198" max="8198" width="15.5" style="145" customWidth="1"/>
    <col min="8199" max="8199" width="15" style="145" customWidth="1"/>
    <col min="8200" max="8200" width="14.125" style="145" bestFit="1" customWidth="1"/>
    <col min="8201" max="8201" width="3.625" style="145" customWidth="1"/>
    <col min="8202" max="8202" width="9.375" style="145" customWidth="1"/>
    <col min="8203" max="8206" width="9.625" style="145" customWidth="1"/>
    <col min="8207" max="8212" width="9" style="145"/>
    <col min="8213" max="8213" width="23.875" style="145" bestFit="1" customWidth="1"/>
    <col min="8214" max="8448" width="9" style="145"/>
    <col min="8449" max="8449" width="4.125" style="145" bestFit="1" customWidth="1"/>
    <col min="8450" max="8450" width="9" style="145" customWidth="1"/>
    <col min="8451" max="8451" width="20.125" style="145" customWidth="1"/>
    <col min="8452" max="8452" width="36.125" style="145" customWidth="1"/>
    <col min="8453" max="8453" width="21.875" style="145" customWidth="1"/>
    <col min="8454" max="8454" width="15.5" style="145" customWidth="1"/>
    <col min="8455" max="8455" width="15" style="145" customWidth="1"/>
    <col min="8456" max="8456" width="14.125" style="145" bestFit="1" customWidth="1"/>
    <col min="8457" max="8457" width="3.625" style="145" customWidth="1"/>
    <col min="8458" max="8458" width="9.375" style="145" customWidth="1"/>
    <col min="8459" max="8462" width="9.625" style="145" customWidth="1"/>
    <col min="8463" max="8468" width="9" style="145"/>
    <col min="8469" max="8469" width="23.875" style="145" bestFit="1" customWidth="1"/>
    <col min="8470" max="8704" width="9" style="145"/>
    <col min="8705" max="8705" width="4.125" style="145" bestFit="1" customWidth="1"/>
    <col min="8706" max="8706" width="9" style="145" customWidth="1"/>
    <col min="8707" max="8707" width="20.125" style="145" customWidth="1"/>
    <col min="8708" max="8708" width="36.125" style="145" customWidth="1"/>
    <col min="8709" max="8709" width="21.875" style="145" customWidth="1"/>
    <col min="8710" max="8710" width="15.5" style="145" customWidth="1"/>
    <col min="8711" max="8711" width="15" style="145" customWidth="1"/>
    <col min="8712" max="8712" width="14.125" style="145" bestFit="1" customWidth="1"/>
    <col min="8713" max="8713" width="3.625" style="145" customWidth="1"/>
    <col min="8714" max="8714" width="9.375" style="145" customWidth="1"/>
    <col min="8715" max="8718" width="9.625" style="145" customWidth="1"/>
    <col min="8719" max="8724" width="9" style="145"/>
    <col min="8725" max="8725" width="23.875" style="145" bestFit="1" customWidth="1"/>
    <col min="8726" max="8960" width="9" style="145"/>
    <col min="8961" max="8961" width="4.125" style="145" bestFit="1" customWidth="1"/>
    <col min="8962" max="8962" width="9" style="145" customWidth="1"/>
    <col min="8963" max="8963" width="20.125" style="145" customWidth="1"/>
    <col min="8964" max="8964" width="36.125" style="145" customWidth="1"/>
    <col min="8965" max="8965" width="21.875" style="145" customWidth="1"/>
    <col min="8966" max="8966" width="15.5" style="145" customWidth="1"/>
    <col min="8967" max="8967" width="15" style="145" customWidth="1"/>
    <col min="8968" max="8968" width="14.125" style="145" bestFit="1" customWidth="1"/>
    <col min="8969" max="8969" width="3.625" style="145" customWidth="1"/>
    <col min="8970" max="8970" width="9.375" style="145" customWidth="1"/>
    <col min="8971" max="8974" width="9.625" style="145" customWidth="1"/>
    <col min="8975" max="8980" width="9" style="145"/>
    <col min="8981" max="8981" width="23.875" style="145" bestFit="1" customWidth="1"/>
    <col min="8982" max="9216" width="9" style="145"/>
    <col min="9217" max="9217" width="4.125" style="145" bestFit="1" customWidth="1"/>
    <col min="9218" max="9218" width="9" style="145" customWidth="1"/>
    <col min="9219" max="9219" width="20.125" style="145" customWidth="1"/>
    <col min="9220" max="9220" width="36.125" style="145" customWidth="1"/>
    <col min="9221" max="9221" width="21.875" style="145" customWidth="1"/>
    <col min="9222" max="9222" width="15.5" style="145" customWidth="1"/>
    <col min="9223" max="9223" width="15" style="145" customWidth="1"/>
    <col min="9224" max="9224" width="14.125" style="145" bestFit="1" customWidth="1"/>
    <col min="9225" max="9225" width="3.625" style="145" customWidth="1"/>
    <col min="9226" max="9226" width="9.375" style="145" customWidth="1"/>
    <col min="9227" max="9230" width="9.625" style="145" customWidth="1"/>
    <col min="9231" max="9236" width="9" style="145"/>
    <col min="9237" max="9237" width="23.875" style="145" bestFit="1" customWidth="1"/>
    <col min="9238" max="9472" width="9" style="145"/>
    <col min="9473" max="9473" width="4.125" style="145" bestFit="1" customWidth="1"/>
    <col min="9474" max="9474" width="9" style="145" customWidth="1"/>
    <col min="9475" max="9475" width="20.125" style="145" customWidth="1"/>
    <col min="9476" max="9476" width="36.125" style="145" customWidth="1"/>
    <col min="9477" max="9477" width="21.875" style="145" customWidth="1"/>
    <col min="9478" max="9478" width="15.5" style="145" customWidth="1"/>
    <col min="9479" max="9479" width="15" style="145" customWidth="1"/>
    <col min="9480" max="9480" width="14.125" style="145" bestFit="1" customWidth="1"/>
    <col min="9481" max="9481" width="3.625" style="145" customWidth="1"/>
    <col min="9482" max="9482" width="9.375" style="145" customWidth="1"/>
    <col min="9483" max="9486" width="9.625" style="145" customWidth="1"/>
    <col min="9487" max="9492" width="9" style="145"/>
    <col min="9493" max="9493" width="23.875" style="145" bestFit="1" customWidth="1"/>
    <col min="9494" max="9728" width="9" style="145"/>
    <col min="9729" max="9729" width="4.125" style="145" bestFit="1" customWidth="1"/>
    <col min="9730" max="9730" width="9" style="145" customWidth="1"/>
    <col min="9731" max="9731" width="20.125" style="145" customWidth="1"/>
    <col min="9732" max="9732" width="36.125" style="145" customWidth="1"/>
    <col min="9733" max="9733" width="21.875" style="145" customWidth="1"/>
    <col min="9734" max="9734" width="15.5" style="145" customWidth="1"/>
    <col min="9735" max="9735" width="15" style="145" customWidth="1"/>
    <col min="9736" max="9736" width="14.125" style="145" bestFit="1" customWidth="1"/>
    <col min="9737" max="9737" width="3.625" style="145" customWidth="1"/>
    <col min="9738" max="9738" width="9.375" style="145" customWidth="1"/>
    <col min="9739" max="9742" width="9.625" style="145" customWidth="1"/>
    <col min="9743" max="9748" width="9" style="145"/>
    <col min="9749" max="9749" width="23.875" style="145" bestFit="1" customWidth="1"/>
    <col min="9750" max="9984" width="9" style="145"/>
    <col min="9985" max="9985" width="4.125" style="145" bestFit="1" customWidth="1"/>
    <col min="9986" max="9986" width="9" style="145" customWidth="1"/>
    <col min="9987" max="9987" width="20.125" style="145" customWidth="1"/>
    <col min="9988" max="9988" width="36.125" style="145" customWidth="1"/>
    <col min="9989" max="9989" width="21.875" style="145" customWidth="1"/>
    <col min="9990" max="9990" width="15.5" style="145" customWidth="1"/>
    <col min="9991" max="9991" width="15" style="145" customWidth="1"/>
    <col min="9992" max="9992" width="14.125" style="145" bestFit="1" customWidth="1"/>
    <col min="9993" max="9993" width="3.625" style="145" customWidth="1"/>
    <col min="9994" max="9994" width="9.375" style="145" customWidth="1"/>
    <col min="9995" max="9998" width="9.625" style="145" customWidth="1"/>
    <col min="9999" max="10004" width="9" style="145"/>
    <col min="10005" max="10005" width="23.875" style="145" bestFit="1" customWidth="1"/>
    <col min="10006" max="10240" width="9" style="145"/>
    <col min="10241" max="10241" width="4.125" style="145" bestFit="1" customWidth="1"/>
    <col min="10242" max="10242" width="9" style="145" customWidth="1"/>
    <col min="10243" max="10243" width="20.125" style="145" customWidth="1"/>
    <col min="10244" max="10244" width="36.125" style="145" customWidth="1"/>
    <col min="10245" max="10245" width="21.875" style="145" customWidth="1"/>
    <col min="10246" max="10246" width="15.5" style="145" customWidth="1"/>
    <col min="10247" max="10247" width="15" style="145" customWidth="1"/>
    <col min="10248" max="10248" width="14.125" style="145" bestFit="1" customWidth="1"/>
    <col min="10249" max="10249" width="3.625" style="145" customWidth="1"/>
    <col min="10250" max="10250" width="9.375" style="145" customWidth="1"/>
    <col min="10251" max="10254" width="9.625" style="145" customWidth="1"/>
    <col min="10255" max="10260" width="9" style="145"/>
    <col min="10261" max="10261" width="23.875" style="145" bestFit="1" customWidth="1"/>
    <col min="10262" max="10496" width="9" style="145"/>
    <col min="10497" max="10497" width="4.125" style="145" bestFit="1" customWidth="1"/>
    <col min="10498" max="10498" width="9" style="145" customWidth="1"/>
    <col min="10499" max="10499" width="20.125" style="145" customWidth="1"/>
    <col min="10500" max="10500" width="36.125" style="145" customWidth="1"/>
    <col min="10501" max="10501" width="21.875" style="145" customWidth="1"/>
    <col min="10502" max="10502" width="15.5" style="145" customWidth="1"/>
    <col min="10503" max="10503" width="15" style="145" customWidth="1"/>
    <col min="10504" max="10504" width="14.125" style="145" bestFit="1" customWidth="1"/>
    <col min="10505" max="10505" width="3.625" style="145" customWidth="1"/>
    <col min="10506" max="10506" width="9.375" style="145" customWidth="1"/>
    <col min="10507" max="10510" width="9.625" style="145" customWidth="1"/>
    <col min="10511" max="10516" width="9" style="145"/>
    <col min="10517" max="10517" width="23.875" style="145" bestFit="1" customWidth="1"/>
    <col min="10518" max="10752" width="9" style="145"/>
    <col min="10753" max="10753" width="4.125" style="145" bestFit="1" customWidth="1"/>
    <col min="10754" max="10754" width="9" style="145" customWidth="1"/>
    <col min="10755" max="10755" width="20.125" style="145" customWidth="1"/>
    <col min="10756" max="10756" width="36.125" style="145" customWidth="1"/>
    <col min="10757" max="10757" width="21.875" style="145" customWidth="1"/>
    <col min="10758" max="10758" width="15.5" style="145" customWidth="1"/>
    <col min="10759" max="10759" width="15" style="145" customWidth="1"/>
    <col min="10760" max="10760" width="14.125" style="145" bestFit="1" customWidth="1"/>
    <col min="10761" max="10761" width="3.625" style="145" customWidth="1"/>
    <col min="10762" max="10762" width="9.375" style="145" customWidth="1"/>
    <col min="10763" max="10766" width="9.625" style="145" customWidth="1"/>
    <col min="10767" max="10772" width="9" style="145"/>
    <col min="10773" max="10773" width="23.875" style="145" bestFit="1" customWidth="1"/>
    <col min="10774" max="11008" width="9" style="145"/>
    <col min="11009" max="11009" width="4.125" style="145" bestFit="1" customWidth="1"/>
    <col min="11010" max="11010" width="9" style="145" customWidth="1"/>
    <col min="11011" max="11011" width="20.125" style="145" customWidth="1"/>
    <col min="11012" max="11012" width="36.125" style="145" customWidth="1"/>
    <col min="11013" max="11013" width="21.875" style="145" customWidth="1"/>
    <col min="11014" max="11014" width="15.5" style="145" customWidth="1"/>
    <col min="11015" max="11015" width="15" style="145" customWidth="1"/>
    <col min="11016" max="11016" width="14.125" style="145" bestFit="1" customWidth="1"/>
    <col min="11017" max="11017" width="3.625" style="145" customWidth="1"/>
    <col min="11018" max="11018" width="9.375" style="145" customWidth="1"/>
    <col min="11019" max="11022" width="9.625" style="145" customWidth="1"/>
    <col min="11023" max="11028" width="9" style="145"/>
    <col min="11029" max="11029" width="23.875" style="145" bestFit="1" customWidth="1"/>
    <col min="11030" max="11264" width="9" style="145"/>
    <col min="11265" max="11265" width="4.125" style="145" bestFit="1" customWidth="1"/>
    <col min="11266" max="11266" width="9" style="145" customWidth="1"/>
    <col min="11267" max="11267" width="20.125" style="145" customWidth="1"/>
    <col min="11268" max="11268" width="36.125" style="145" customWidth="1"/>
    <col min="11269" max="11269" width="21.875" style="145" customWidth="1"/>
    <col min="11270" max="11270" width="15.5" style="145" customWidth="1"/>
    <col min="11271" max="11271" width="15" style="145" customWidth="1"/>
    <col min="11272" max="11272" width="14.125" style="145" bestFit="1" customWidth="1"/>
    <col min="11273" max="11273" width="3.625" style="145" customWidth="1"/>
    <col min="11274" max="11274" width="9.375" style="145" customWidth="1"/>
    <col min="11275" max="11278" width="9.625" style="145" customWidth="1"/>
    <col min="11279" max="11284" width="9" style="145"/>
    <col min="11285" max="11285" width="23.875" style="145" bestFit="1" customWidth="1"/>
    <col min="11286" max="11520" width="9" style="145"/>
    <col min="11521" max="11521" width="4.125" style="145" bestFit="1" customWidth="1"/>
    <col min="11522" max="11522" width="9" style="145" customWidth="1"/>
    <col min="11523" max="11523" width="20.125" style="145" customWidth="1"/>
    <col min="11524" max="11524" width="36.125" style="145" customWidth="1"/>
    <col min="11525" max="11525" width="21.875" style="145" customWidth="1"/>
    <col min="11526" max="11526" width="15.5" style="145" customWidth="1"/>
    <col min="11527" max="11527" width="15" style="145" customWidth="1"/>
    <col min="11528" max="11528" width="14.125" style="145" bestFit="1" customWidth="1"/>
    <col min="11529" max="11529" width="3.625" style="145" customWidth="1"/>
    <col min="11530" max="11530" width="9.375" style="145" customWidth="1"/>
    <col min="11531" max="11534" width="9.625" style="145" customWidth="1"/>
    <col min="11535" max="11540" width="9" style="145"/>
    <col min="11541" max="11541" width="23.875" style="145" bestFit="1" customWidth="1"/>
    <col min="11542" max="11776" width="9" style="145"/>
    <col min="11777" max="11777" width="4.125" style="145" bestFit="1" customWidth="1"/>
    <col min="11778" max="11778" width="9" style="145" customWidth="1"/>
    <col min="11779" max="11779" width="20.125" style="145" customWidth="1"/>
    <col min="11780" max="11780" width="36.125" style="145" customWidth="1"/>
    <col min="11781" max="11781" width="21.875" style="145" customWidth="1"/>
    <col min="11782" max="11782" width="15.5" style="145" customWidth="1"/>
    <col min="11783" max="11783" width="15" style="145" customWidth="1"/>
    <col min="11784" max="11784" width="14.125" style="145" bestFit="1" customWidth="1"/>
    <col min="11785" max="11785" width="3.625" style="145" customWidth="1"/>
    <col min="11786" max="11786" width="9.375" style="145" customWidth="1"/>
    <col min="11787" max="11790" width="9.625" style="145" customWidth="1"/>
    <col min="11791" max="11796" width="9" style="145"/>
    <col min="11797" max="11797" width="23.875" style="145" bestFit="1" customWidth="1"/>
    <col min="11798" max="12032" width="9" style="145"/>
    <col min="12033" max="12033" width="4.125" style="145" bestFit="1" customWidth="1"/>
    <col min="12034" max="12034" width="9" style="145" customWidth="1"/>
    <col min="12035" max="12035" width="20.125" style="145" customWidth="1"/>
    <col min="12036" max="12036" width="36.125" style="145" customWidth="1"/>
    <col min="12037" max="12037" width="21.875" style="145" customWidth="1"/>
    <col min="12038" max="12038" width="15.5" style="145" customWidth="1"/>
    <col min="12039" max="12039" width="15" style="145" customWidth="1"/>
    <col min="12040" max="12040" width="14.125" style="145" bestFit="1" customWidth="1"/>
    <col min="12041" max="12041" width="3.625" style="145" customWidth="1"/>
    <col min="12042" max="12042" width="9.375" style="145" customWidth="1"/>
    <col min="12043" max="12046" width="9.625" style="145" customWidth="1"/>
    <col min="12047" max="12052" width="9" style="145"/>
    <col min="12053" max="12053" width="23.875" style="145" bestFit="1" customWidth="1"/>
    <col min="12054" max="12288" width="9" style="145"/>
    <col min="12289" max="12289" width="4.125" style="145" bestFit="1" customWidth="1"/>
    <col min="12290" max="12290" width="9" style="145" customWidth="1"/>
    <col min="12291" max="12291" width="20.125" style="145" customWidth="1"/>
    <col min="12292" max="12292" width="36.125" style="145" customWidth="1"/>
    <col min="12293" max="12293" width="21.875" style="145" customWidth="1"/>
    <col min="12294" max="12294" width="15.5" style="145" customWidth="1"/>
    <col min="12295" max="12295" width="15" style="145" customWidth="1"/>
    <col min="12296" max="12296" width="14.125" style="145" bestFit="1" customWidth="1"/>
    <col min="12297" max="12297" width="3.625" style="145" customWidth="1"/>
    <col min="12298" max="12298" width="9.375" style="145" customWidth="1"/>
    <col min="12299" max="12302" width="9.625" style="145" customWidth="1"/>
    <col min="12303" max="12308" width="9" style="145"/>
    <col min="12309" max="12309" width="23.875" style="145" bestFit="1" customWidth="1"/>
    <col min="12310" max="12544" width="9" style="145"/>
    <col min="12545" max="12545" width="4.125" style="145" bestFit="1" customWidth="1"/>
    <col min="12546" max="12546" width="9" style="145" customWidth="1"/>
    <col min="12547" max="12547" width="20.125" style="145" customWidth="1"/>
    <col min="12548" max="12548" width="36.125" style="145" customWidth="1"/>
    <col min="12549" max="12549" width="21.875" style="145" customWidth="1"/>
    <col min="12550" max="12550" width="15.5" style="145" customWidth="1"/>
    <col min="12551" max="12551" width="15" style="145" customWidth="1"/>
    <col min="12552" max="12552" width="14.125" style="145" bestFit="1" customWidth="1"/>
    <col min="12553" max="12553" width="3.625" style="145" customWidth="1"/>
    <col min="12554" max="12554" width="9.375" style="145" customWidth="1"/>
    <col min="12555" max="12558" width="9.625" style="145" customWidth="1"/>
    <col min="12559" max="12564" width="9" style="145"/>
    <col min="12565" max="12565" width="23.875" style="145" bestFit="1" customWidth="1"/>
    <col min="12566" max="12800" width="9" style="145"/>
    <col min="12801" max="12801" width="4.125" style="145" bestFit="1" customWidth="1"/>
    <col min="12802" max="12802" width="9" style="145" customWidth="1"/>
    <col min="12803" max="12803" width="20.125" style="145" customWidth="1"/>
    <col min="12804" max="12804" width="36.125" style="145" customWidth="1"/>
    <col min="12805" max="12805" width="21.875" style="145" customWidth="1"/>
    <col min="12806" max="12806" width="15.5" style="145" customWidth="1"/>
    <col min="12807" max="12807" width="15" style="145" customWidth="1"/>
    <col min="12808" max="12808" width="14.125" style="145" bestFit="1" customWidth="1"/>
    <col min="12809" max="12809" width="3.625" style="145" customWidth="1"/>
    <col min="12810" max="12810" width="9.375" style="145" customWidth="1"/>
    <col min="12811" max="12814" width="9.625" style="145" customWidth="1"/>
    <col min="12815" max="12820" width="9" style="145"/>
    <col min="12821" max="12821" width="23.875" style="145" bestFit="1" customWidth="1"/>
    <col min="12822" max="13056" width="9" style="145"/>
    <col min="13057" max="13057" width="4.125" style="145" bestFit="1" customWidth="1"/>
    <col min="13058" max="13058" width="9" style="145" customWidth="1"/>
    <col min="13059" max="13059" width="20.125" style="145" customWidth="1"/>
    <col min="13060" max="13060" width="36.125" style="145" customWidth="1"/>
    <col min="13061" max="13061" width="21.875" style="145" customWidth="1"/>
    <col min="13062" max="13062" width="15.5" style="145" customWidth="1"/>
    <col min="13063" max="13063" width="15" style="145" customWidth="1"/>
    <col min="13064" max="13064" width="14.125" style="145" bestFit="1" customWidth="1"/>
    <col min="13065" max="13065" width="3.625" style="145" customWidth="1"/>
    <col min="13066" max="13066" width="9.375" style="145" customWidth="1"/>
    <col min="13067" max="13070" width="9.625" style="145" customWidth="1"/>
    <col min="13071" max="13076" width="9" style="145"/>
    <col min="13077" max="13077" width="23.875" style="145" bestFit="1" customWidth="1"/>
    <col min="13078" max="13312" width="9" style="145"/>
    <col min="13313" max="13313" width="4.125" style="145" bestFit="1" customWidth="1"/>
    <col min="13314" max="13314" width="9" style="145" customWidth="1"/>
    <col min="13315" max="13315" width="20.125" style="145" customWidth="1"/>
    <col min="13316" max="13316" width="36.125" style="145" customWidth="1"/>
    <col min="13317" max="13317" width="21.875" style="145" customWidth="1"/>
    <col min="13318" max="13318" width="15.5" style="145" customWidth="1"/>
    <col min="13319" max="13319" width="15" style="145" customWidth="1"/>
    <col min="13320" max="13320" width="14.125" style="145" bestFit="1" customWidth="1"/>
    <col min="13321" max="13321" width="3.625" style="145" customWidth="1"/>
    <col min="13322" max="13322" width="9.375" style="145" customWidth="1"/>
    <col min="13323" max="13326" width="9.625" style="145" customWidth="1"/>
    <col min="13327" max="13332" width="9" style="145"/>
    <col min="13333" max="13333" width="23.875" style="145" bestFit="1" customWidth="1"/>
    <col min="13334" max="13568" width="9" style="145"/>
    <col min="13569" max="13569" width="4.125" style="145" bestFit="1" customWidth="1"/>
    <col min="13570" max="13570" width="9" style="145" customWidth="1"/>
    <col min="13571" max="13571" width="20.125" style="145" customWidth="1"/>
    <col min="13572" max="13572" width="36.125" style="145" customWidth="1"/>
    <col min="13573" max="13573" width="21.875" style="145" customWidth="1"/>
    <col min="13574" max="13574" width="15.5" style="145" customWidth="1"/>
    <col min="13575" max="13575" width="15" style="145" customWidth="1"/>
    <col min="13576" max="13576" width="14.125" style="145" bestFit="1" customWidth="1"/>
    <col min="13577" max="13577" width="3.625" style="145" customWidth="1"/>
    <col min="13578" max="13578" width="9.375" style="145" customWidth="1"/>
    <col min="13579" max="13582" width="9.625" style="145" customWidth="1"/>
    <col min="13583" max="13588" width="9" style="145"/>
    <col min="13589" max="13589" width="23.875" style="145" bestFit="1" customWidth="1"/>
    <col min="13590" max="13824" width="9" style="145"/>
    <col min="13825" max="13825" width="4.125" style="145" bestFit="1" customWidth="1"/>
    <col min="13826" max="13826" width="9" style="145" customWidth="1"/>
    <col min="13827" max="13827" width="20.125" style="145" customWidth="1"/>
    <col min="13828" max="13828" width="36.125" style="145" customWidth="1"/>
    <col min="13829" max="13829" width="21.875" style="145" customWidth="1"/>
    <col min="13830" max="13830" width="15.5" style="145" customWidth="1"/>
    <col min="13831" max="13831" width="15" style="145" customWidth="1"/>
    <col min="13832" max="13832" width="14.125" style="145" bestFit="1" customWidth="1"/>
    <col min="13833" max="13833" width="3.625" style="145" customWidth="1"/>
    <col min="13834" max="13834" width="9.375" style="145" customWidth="1"/>
    <col min="13835" max="13838" width="9.625" style="145" customWidth="1"/>
    <col min="13839" max="13844" width="9" style="145"/>
    <col min="13845" max="13845" width="23.875" style="145" bestFit="1" customWidth="1"/>
    <col min="13846" max="14080" width="9" style="145"/>
    <col min="14081" max="14081" width="4.125" style="145" bestFit="1" customWidth="1"/>
    <col min="14082" max="14082" width="9" style="145" customWidth="1"/>
    <col min="14083" max="14083" width="20.125" style="145" customWidth="1"/>
    <col min="14084" max="14084" width="36.125" style="145" customWidth="1"/>
    <col min="14085" max="14085" width="21.875" style="145" customWidth="1"/>
    <col min="14086" max="14086" width="15.5" style="145" customWidth="1"/>
    <col min="14087" max="14087" width="15" style="145" customWidth="1"/>
    <col min="14088" max="14088" width="14.125" style="145" bestFit="1" customWidth="1"/>
    <col min="14089" max="14089" width="3.625" style="145" customWidth="1"/>
    <col min="14090" max="14090" width="9.375" style="145" customWidth="1"/>
    <col min="14091" max="14094" width="9.625" style="145" customWidth="1"/>
    <col min="14095" max="14100" width="9" style="145"/>
    <col min="14101" max="14101" width="23.875" style="145" bestFit="1" customWidth="1"/>
    <col min="14102" max="14336" width="9" style="145"/>
    <col min="14337" max="14337" width="4.125" style="145" bestFit="1" customWidth="1"/>
    <col min="14338" max="14338" width="9" style="145" customWidth="1"/>
    <col min="14339" max="14339" width="20.125" style="145" customWidth="1"/>
    <col min="14340" max="14340" width="36.125" style="145" customWidth="1"/>
    <col min="14341" max="14341" width="21.875" style="145" customWidth="1"/>
    <col min="14342" max="14342" width="15.5" style="145" customWidth="1"/>
    <col min="14343" max="14343" width="15" style="145" customWidth="1"/>
    <col min="14344" max="14344" width="14.125" style="145" bestFit="1" customWidth="1"/>
    <col min="14345" max="14345" width="3.625" style="145" customWidth="1"/>
    <col min="14346" max="14346" width="9.375" style="145" customWidth="1"/>
    <col min="14347" max="14350" width="9.625" style="145" customWidth="1"/>
    <col min="14351" max="14356" width="9" style="145"/>
    <col min="14357" max="14357" width="23.875" style="145" bestFit="1" customWidth="1"/>
    <col min="14358" max="14592" width="9" style="145"/>
    <col min="14593" max="14593" width="4.125" style="145" bestFit="1" customWidth="1"/>
    <col min="14594" max="14594" width="9" style="145" customWidth="1"/>
    <col min="14595" max="14595" width="20.125" style="145" customWidth="1"/>
    <col min="14596" max="14596" width="36.125" style="145" customWidth="1"/>
    <col min="14597" max="14597" width="21.875" style="145" customWidth="1"/>
    <col min="14598" max="14598" width="15.5" style="145" customWidth="1"/>
    <col min="14599" max="14599" width="15" style="145" customWidth="1"/>
    <col min="14600" max="14600" width="14.125" style="145" bestFit="1" customWidth="1"/>
    <col min="14601" max="14601" width="3.625" style="145" customWidth="1"/>
    <col min="14602" max="14602" width="9.375" style="145" customWidth="1"/>
    <col min="14603" max="14606" width="9.625" style="145" customWidth="1"/>
    <col min="14607" max="14612" width="9" style="145"/>
    <col min="14613" max="14613" width="23.875" style="145" bestFit="1" customWidth="1"/>
    <col min="14614" max="14848" width="9" style="145"/>
    <col min="14849" max="14849" width="4.125" style="145" bestFit="1" customWidth="1"/>
    <col min="14850" max="14850" width="9" style="145" customWidth="1"/>
    <col min="14851" max="14851" width="20.125" style="145" customWidth="1"/>
    <col min="14852" max="14852" width="36.125" style="145" customWidth="1"/>
    <col min="14853" max="14853" width="21.875" style="145" customWidth="1"/>
    <col min="14854" max="14854" width="15.5" style="145" customWidth="1"/>
    <col min="14855" max="14855" width="15" style="145" customWidth="1"/>
    <col min="14856" max="14856" width="14.125" style="145" bestFit="1" customWidth="1"/>
    <col min="14857" max="14857" width="3.625" style="145" customWidth="1"/>
    <col min="14858" max="14858" width="9.375" style="145" customWidth="1"/>
    <col min="14859" max="14862" width="9.625" style="145" customWidth="1"/>
    <col min="14863" max="14868" width="9" style="145"/>
    <col min="14869" max="14869" width="23.875" style="145" bestFit="1" customWidth="1"/>
    <col min="14870" max="15104" width="9" style="145"/>
    <col min="15105" max="15105" width="4.125" style="145" bestFit="1" customWidth="1"/>
    <col min="15106" max="15106" width="9" style="145" customWidth="1"/>
    <col min="15107" max="15107" width="20.125" style="145" customWidth="1"/>
    <col min="15108" max="15108" width="36.125" style="145" customWidth="1"/>
    <col min="15109" max="15109" width="21.875" style="145" customWidth="1"/>
    <col min="15110" max="15110" width="15.5" style="145" customWidth="1"/>
    <col min="15111" max="15111" width="15" style="145" customWidth="1"/>
    <col min="15112" max="15112" width="14.125" style="145" bestFit="1" customWidth="1"/>
    <col min="15113" max="15113" width="3.625" style="145" customWidth="1"/>
    <col min="15114" max="15114" width="9.375" style="145" customWidth="1"/>
    <col min="15115" max="15118" width="9.625" style="145" customWidth="1"/>
    <col min="15119" max="15124" width="9" style="145"/>
    <col min="15125" max="15125" width="23.875" style="145" bestFit="1" customWidth="1"/>
    <col min="15126" max="15360" width="9" style="145"/>
    <col min="15361" max="15361" width="4.125" style="145" bestFit="1" customWidth="1"/>
    <col min="15362" max="15362" width="9" style="145" customWidth="1"/>
    <col min="15363" max="15363" width="20.125" style="145" customWidth="1"/>
    <col min="15364" max="15364" width="36.125" style="145" customWidth="1"/>
    <col min="15365" max="15365" width="21.875" style="145" customWidth="1"/>
    <col min="15366" max="15366" width="15.5" style="145" customWidth="1"/>
    <col min="15367" max="15367" width="15" style="145" customWidth="1"/>
    <col min="15368" max="15368" width="14.125" style="145" bestFit="1" customWidth="1"/>
    <col min="15369" max="15369" width="3.625" style="145" customWidth="1"/>
    <col min="15370" max="15370" width="9.375" style="145" customWidth="1"/>
    <col min="15371" max="15374" width="9.625" style="145" customWidth="1"/>
    <col min="15375" max="15380" width="9" style="145"/>
    <col min="15381" max="15381" width="23.875" style="145" bestFit="1" customWidth="1"/>
    <col min="15382" max="15616" width="9" style="145"/>
    <col min="15617" max="15617" width="4.125" style="145" bestFit="1" customWidth="1"/>
    <col min="15618" max="15618" width="9" style="145" customWidth="1"/>
    <col min="15619" max="15619" width="20.125" style="145" customWidth="1"/>
    <col min="15620" max="15620" width="36.125" style="145" customWidth="1"/>
    <col min="15621" max="15621" width="21.875" style="145" customWidth="1"/>
    <col min="15622" max="15622" width="15.5" style="145" customWidth="1"/>
    <col min="15623" max="15623" width="15" style="145" customWidth="1"/>
    <col min="15624" max="15624" width="14.125" style="145" bestFit="1" customWidth="1"/>
    <col min="15625" max="15625" width="3.625" style="145" customWidth="1"/>
    <col min="15626" max="15626" width="9.375" style="145" customWidth="1"/>
    <col min="15627" max="15630" width="9.625" style="145" customWidth="1"/>
    <col min="15631" max="15636" width="9" style="145"/>
    <col min="15637" max="15637" width="23.875" style="145" bestFit="1" customWidth="1"/>
    <col min="15638" max="15872" width="9" style="145"/>
    <col min="15873" max="15873" width="4.125" style="145" bestFit="1" customWidth="1"/>
    <col min="15874" max="15874" width="9" style="145" customWidth="1"/>
    <col min="15875" max="15875" width="20.125" style="145" customWidth="1"/>
    <col min="15876" max="15876" width="36.125" style="145" customWidth="1"/>
    <col min="15877" max="15877" width="21.875" style="145" customWidth="1"/>
    <col min="15878" max="15878" width="15.5" style="145" customWidth="1"/>
    <col min="15879" max="15879" width="15" style="145" customWidth="1"/>
    <col min="15880" max="15880" width="14.125" style="145" bestFit="1" customWidth="1"/>
    <col min="15881" max="15881" width="3.625" style="145" customWidth="1"/>
    <col min="15882" max="15882" width="9.375" style="145" customWidth="1"/>
    <col min="15883" max="15886" width="9.625" style="145" customWidth="1"/>
    <col min="15887" max="15892" width="9" style="145"/>
    <col min="15893" max="15893" width="23.875" style="145" bestFit="1" customWidth="1"/>
    <col min="15894" max="16128" width="9" style="145"/>
    <col min="16129" max="16129" width="4.125" style="145" bestFit="1" customWidth="1"/>
    <col min="16130" max="16130" width="9" style="145" customWidth="1"/>
    <col min="16131" max="16131" width="20.125" style="145" customWidth="1"/>
    <col min="16132" max="16132" width="36.125" style="145" customWidth="1"/>
    <col min="16133" max="16133" width="21.875" style="145" customWidth="1"/>
    <col min="16134" max="16134" width="15.5" style="145" customWidth="1"/>
    <col min="16135" max="16135" width="15" style="145" customWidth="1"/>
    <col min="16136" max="16136" width="14.125" style="145" bestFit="1" customWidth="1"/>
    <col min="16137" max="16137" width="3.625" style="145" customWidth="1"/>
    <col min="16138" max="16138" width="9.375" style="145" customWidth="1"/>
    <col min="16139" max="16142" width="9.625" style="145" customWidth="1"/>
    <col min="16143" max="16148" width="9" style="145"/>
    <col min="16149" max="16149" width="23.875" style="145" bestFit="1" customWidth="1"/>
    <col min="16150" max="16384" width="9" style="145"/>
  </cols>
  <sheetData>
    <row r="1" spans="1:22" s="247" customFormat="1" ht="21" x14ac:dyDescent="0.15">
      <c r="B1" s="245" t="s">
        <v>660</v>
      </c>
    </row>
    <row r="2" spans="1:22" s="247" customFormat="1" ht="13.5" x14ac:dyDescent="0.15">
      <c r="B2" s="247" t="s">
        <v>661</v>
      </c>
    </row>
    <row r="3" spans="1:22" s="247" customFormat="1" ht="14.25" thickBot="1" x14ac:dyDescent="0.2">
      <c r="A3" s="248"/>
      <c r="B3" s="247" t="s">
        <v>662</v>
      </c>
      <c r="I3" s="249"/>
    </row>
    <row r="4" spans="1:22" ht="12.75" thickTop="1" x14ac:dyDescent="0.15">
      <c r="B4" s="145"/>
      <c r="C4" s="145"/>
      <c r="D4" s="145"/>
      <c r="E4" s="145"/>
      <c r="F4" s="145"/>
      <c r="G4" s="145"/>
      <c r="H4" s="144" t="s">
        <v>663</v>
      </c>
    </row>
    <row r="5" spans="1:22" ht="18.75" x14ac:dyDescent="0.15">
      <c r="B5" s="519" t="s">
        <v>664</v>
      </c>
      <c r="C5" s="519"/>
      <c r="D5" s="519"/>
      <c r="E5" s="519"/>
      <c r="F5" s="519"/>
      <c r="G5" s="519"/>
      <c r="H5" s="519"/>
      <c r="I5" s="273"/>
    </row>
    <row r="6" spans="1:22" x14ac:dyDescent="0.15">
      <c r="B6" s="146"/>
      <c r="C6" s="146"/>
      <c r="D6" s="146"/>
      <c r="E6" s="146"/>
      <c r="F6" s="146"/>
      <c r="G6" s="146"/>
      <c r="H6" s="146"/>
    </row>
    <row r="7" spans="1:22" x14ac:dyDescent="0.15">
      <c r="B7" s="146"/>
      <c r="C7" s="146"/>
      <c r="D7" s="146"/>
      <c r="E7" s="144" t="s">
        <v>641</v>
      </c>
      <c r="F7" s="520" t="str">
        <f>本社!Z24&amp;""</f>
        <v/>
      </c>
      <c r="G7" s="520"/>
      <c r="H7" s="520"/>
    </row>
    <row r="8" spans="1:22" x14ac:dyDescent="0.15">
      <c r="B8" s="146"/>
      <c r="C8" s="146"/>
      <c r="D8" s="146"/>
      <c r="E8" s="144"/>
      <c r="F8" s="173"/>
      <c r="G8" s="173"/>
      <c r="H8" s="173"/>
    </row>
    <row r="9" spans="1:22" x14ac:dyDescent="0.15">
      <c r="B9" s="145" t="s">
        <v>665</v>
      </c>
      <c r="C9" s="145"/>
      <c r="D9" s="145"/>
      <c r="E9" s="145"/>
      <c r="F9" s="145"/>
      <c r="G9" s="145"/>
      <c r="H9" s="144"/>
    </row>
    <row r="10" spans="1:22" s="274" customFormat="1" x14ac:dyDescent="0.15">
      <c r="B10" s="521" t="s">
        <v>666</v>
      </c>
      <c r="C10" s="521"/>
      <c r="D10" s="521"/>
      <c r="E10" s="521"/>
      <c r="F10" s="521"/>
      <c r="G10" s="521"/>
      <c r="H10" s="521"/>
    </row>
    <row r="11" spans="1:22" s="274" customFormat="1" x14ac:dyDescent="0.15">
      <c r="B11" s="274" t="s">
        <v>667</v>
      </c>
    </row>
    <row r="12" spans="1:22" s="274" customFormat="1" x14ac:dyDescent="0.15">
      <c r="B12" s="274" t="s">
        <v>668</v>
      </c>
    </row>
    <row r="13" spans="1:22" s="274" customFormat="1" x14ac:dyDescent="0.15">
      <c r="B13" s="274" t="s">
        <v>669</v>
      </c>
      <c r="I13" s="275"/>
      <c r="V13" s="276"/>
    </row>
    <row r="14" spans="1:22" x14ac:dyDescent="0.15">
      <c r="B14" s="145"/>
      <c r="C14" s="145"/>
      <c r="D14" s="145"/>
      <c r="E14" s="145"/>
      <c r="F14" s="145"/>
      <c r="G14" s="145"/>
      <c r="H14" s="145"/>
      <c r="I14" s="144"/>
    </row>
    <row r="15" spans="1:22" s="271" customFormat="1" ht="24" x14ac:dyDescent="0.15">
      <c r="B15" s="277" t="s">
        <v>658</v>
      </c>
      <c r="C15" s="277" t="s">
        <v>670</v>
      </c>
      <c r="D15" s="277" t="s">
        <v>671</v>
      </c>
      <c r="E15" s="278" t="s">
        <v>672</v>
      </c>
      <c r="F15" s="278" t="s">
        <v>673</v>
      </c>
      <c r="G15" s="278" t="s">
        <v>674</v>
      </c>
      <c r="H15" s="278" t="s">
        <v>675</v>
      </c>
      <c r="U15" s="279" t="s">
        <v>676</v>
      </c>
    </row>
    <row r="16" spans="1:22" ht="24" customHeight="1" x14ac:dyDescent="0.15">
      <c r="A16" s="145">
        <v>1</v>
      </c>
      <c r="B16" s="185"/>
      <c r="C16" s="186"/>
      <c r="D16" s="186"/>
      <c r="E16" s="186"/>
      <c r="F16" s="186"/>
      <c r="G16" s="187"/>
      <c r="H16" s="188" t="s">
        <v>677</v>
      </c>
      <c r="I16" s="189"/>
      <c r="U16" s="170" t="s">
        <v>676</v>
      </c>
    </row>
    <row r="17" spans="1:21" ht="24" customHeight="1" x14ac:dyDescent="0.15">
      <c r="A17" s="145">
        <v>2</v>
      </c>
      <c r="B17" s="185"/>
      <c r="C17" s="186"/>
      <c r="D17" s="186"/>
      <c r="E17" s="186"/>
      <c r="F17" s="186"/>
      <c r="G17" s="187"/>
      <c r="H17" s="188" t="s">
        <v>677</v>
      </c>
      <c r="U17" s="170" t="s">
        <v>676</v>
      </c>
    </row>
    <row r="18" spans="1:21" ht="24" customHeight="1" x14ac:dyDescent="0.15">
      <c r="A18" s="145">
        <v>3</v>
      </c>
      <c r="B18" s="185"/>
      <c r="C18" s="186"/>
      <c r="D18" s="186"/>
      <c r="E18" s="186"/>
      <c r="F18" s="186"/>
      <c r="G18" s="187"/>
      <c r="H18" s="188" t="s">
        <v>677</v>
      </c>
      <c r="U18" s="170" t="s">
        <v>676</v>
      </c>
    </row>
    <row r="19" spans="1:21" ht="24" customHeight="1" x14ac:dyDescent="0.15">
      <c r="A19" s="145">
        <v>4</v>
      </c>
      <c r="B19" s="185"/>
      <c r="C19" s="186"/>
      <c r="D19" s="186"/>
      <c r="E19" s="186"/>
      <c r="F19" s="186"/>
      <c r="G19" s="187"/>
      <c r="H19" s="188" t="s">
        <v>677</v>
      </c>
      <c r="U19" s="170" t="s">
        <v>676</v>
      </c>
    </row>
    <row r="20" spans="1:21" ht="24" customHeight="1" x14ac:dyDescent="0.15">
      <c r="A20" s="145">
        <v>5</v>
      </c>
      <c r="B20" s="185"/>
      <c r="C20" s="186"/>
      <c r="D20" s="186"/>
      <c r="E20" s="186"/>
      <c r="F20" s="186"/>
      <c r="G20" s="187"/>
      <c r="H20" s="188" t="s">
        <v>677</v>
      </c>
      <c r="U20" s="170" t="s">
        <v>676</v>
      </c>
    </row>
    <row r="21" spans="1:21" ht="24" customHeight="1" x14ac:dyDescent="0.15">
      <c r="A21" s="145">
        <v>6</v>
      </c>
      <c r="B21" s="185"/>
      <c r="C21" s="186"/>
      <c r="D21" s="186"/>
      <c r="E21" s="186"/>
      <c r="F21" s="186"/>
      <c r="G21" s="187"/>
      <c r="H21" s="188" t="s">
        <v>677</v>
      </c>
      <c r="U21" s="170" t="s">
        <v>676</v>
      </c>
    </row>
    <row r="22" spans="1:21" ht="24" customHeight="1" x14ac:dyDescent="0.15">
      <c r="A22" s="145">
        <v>7</v>
      </c>
      <c r="B22" s="185"/>
      <c r="C22" s="186"/>
      <c r="D22" s="186"/>
      <c r="E22" s="186"/>
      <c r="F22" s="186"/>
      <c r="G22" s="187"/>
      <c r="H22" s="188" t="s">
        <v>677</v>
      </c>
      <c r="U22" s="170" t="s">
        <v>676</v>
      </c>
    </row>
    <row r="23" spans="1:21" ht="24" customHeight="1" x14ac:dyDescent="0.15">
      <c r="A23" s="145">
        <v>8</v>
      </c>
      <c r="B23" s="185"/>
      <c r="C23" s="186"/>
      <c r="D23" s="186"/>
      <c r="E23" s="186"/>
      <c r="F23" s="186"/>
      <c r="G23" s="187"/>
      <c r="H23" s="188" t="s">
        <v>677</v>
      </c>
      <c r="U23" s="170" t="s">
        <v>676</v>
      </c>
    </row>
    <row r="24" spans="1:21" ht="24" customHeight="1" x14ac:dyDescent="0.15">
      <c r="A24" s="145">
        <v>9</v>
      </c>
      <c r="B24" s="185"/>
      <c r="C24" s="186"/>
      <c r="D24" s="186"/>
      <c r="E24" s="186"/>
      <c r="F24" s="186"/>
      <c r="G24" s="187"/>
      <c r="H24" s="188" t="s">
        <v>677</v>
      </c>
    </row>
    <row r="25" spans="1:21" ht="24" customHeight="1" x14ac:dyDescent="0.15">
      <c r="A25" s="145">
        <v>10</v>
      </c>
      <c r="B25" s="185"/>
      <c r="C25" s="186"/>
      <c r="D25" s="186"/>
      <c r="E25" s="186"/>
      <c r="F25" s="186"/>
      <c r="G25" s="187"/>
      <c r="H25" s="188" t="s">
        <v>677</v>
      </c>
      <c r="J25" s="145" t="s">
        <v>676</v>
      </c>
    </row>
    <row r="26" spans="1:21" ht="24" customHeight="1" x14ac:dyDescent="0.15">
      <c r="A26" s="145">
        <v>11</v>
      </c>
      <c r="B26" s="185"/>
      <c r="C26" s="186"/>
      <c r="D26" s="186"/>
      <c r="E26" s="186"/>
      <c r="F26" s="186"/>
      <c r="G26" s="187"/>
      <c r="H26" s="188" t="s">
        <v>677</v>
      </c>
    </row>
    <row r="27" spans="1:21" ht="24" customHeight="1" x14ac:dyDescent="0.15">
      <c r="A27" s="145">
        <v>12</v>
      </c>
      <c r="B27" s="185"/>
      <c r="C27" s="186"/>
      <c r="D27" s="186"/>
      <c r="E27" s="186"/>
      <c r="F27" s="186"/>
      <c r="G27" s="187"/>
      <c r="H27" s="188" t="s">
        <v>677</v>
      </c>
    </row>
    <row r="28" spans="1:21" ht="24" customHeight="1" x14ac:dyDescent="0.15">
      <c r="A28" s="145">
        <v>13</v>
      </c>
      <c r="B28" s="185"/>
      <c r="C28" s="186"/>
      <c r="D28" s="186"/>
      <c r="E28" s="186"/>
      <c r="F28" s="186"/>
      <c r="G28" s="187"/>
      <c r="H28" s="188" t="s">
        <v>677</v>
      </c>
    </row>
    <row r="29" spans="1:21" ht="24" customHeight="1" x14ac:dyDescent="0.15">
      <c r="A29" s="145">
        <v>14</v>
      </c>
      <c r="B29" s="185"/>
      <c r="C29" s="186"/>
      <c r="D29" s="186"/>
      <c r="E29" s="186"/>
      <c r="F29" s="186"/>
      <c r="G29" s="187"/>
      <c r="H29" s="188" t="s">
        <v>677</v>
      </c>
    </row>
    <row r="30" spans="1:21" ht="24" customHeight="1" x14ac:dyDescent="0.15">
      <c r="A30" s="145">
        <v>15</v>
      </c>
      <c r="B30" s="185"/>
      <c r="C30" s="186"/>
      <c r="D30" s="186"/>
      <c r="E30" s="186"/>
      <c r="F30" s="186"/>
      <c r="G30" s="187"/>
      <c r="H30" s="188" t="s">
        <v>677</v>
      </c>
    </row>
    <row r="31" spans="1:21" ht="24" customHeight="1" x14ac:dyDescent="0.15">
      <c r="A31" s="145">
        <v>16</v>
      </c>
      <c r="B31" s="185"/>
      <c r="C31" s="186"/>
      <c r="D31" s="186"/>
      <c r="E31" s="186"/>
      <c r="F31" s="186"/>
      <c r="G31" s="187"/>
      <c r="H31" s="188" t="s">
        <v>677</v>
      </c>
    </row>
    <row r="32" spans="1:21" ht="24" customHeight="1" x14ac:dyDescent="0.15">
      <c r="A32" s="145">
        <v>17</v>
      </c>
      <c r="B32" s="185"/>
      <c r="C32" s="186"/>
      <c r="D32" s="186"/>
      <c r="E32" s="186"/>
      <c r="F32" s="186"/>
      <c r="G32" s="187"/>
      <c r="H32" s="188" t="s">
        <v>677</v>
      </c>
    </row>
    <row r="33" spans="1:8" ht="24" customHeight="1" x14ac:dyDescent="0.15">
      <c r="A33" s="145">
        <v>18</v>
      </c>
      <c r="B33" s="185"/>
      <c r="C33" s="186"/>
      <c r="D33" s="186"/>
      <c r="E33" s="186"/>
      <c r="F33" s="186"/>
      <c r="G33" s="187"/>
      <c r="H33" s="188" t="s">
        <v>677</v>
      </c>
    </row>
    <row r="34" spans="1:8" ht="24" customHeight="1" x14ac:dyDescent="0.15">
      <c r="A34" s="145">
        <v>19</v>
      </c>
      <c r="B34" s="185"/>
      <c r="C34" s="186"/>
      <c r="D34" s="186"/>
      <c r="E34" s="186"/>
      <c r="F34" s="186"/>
      <c r="G34" s="187"/>
      <c r="H34" s="188" t="s">
        <v>677</v>
      </c>
    </row>
    <row r="35" spans="1:8" ht="24" customHeight="1" x14ac:dyDescent="0.15">
      <c r="A35" s="145">
        <v>20</v>
      </c>
      <c r="B35" s="185"/>
      <c r="C35" s="186"/>
      <c r="D35" s="186"/>
      <c r="E35" s="186"/>
      <c r="F35" s="186"/>
      <c r="G35" s="187"/>
      <c r="H35" s="188" t="s">
        <v>677</v>
      </c>
    </row>
    <row r="36" spans="1:8" ht="24" customHeight="1" x14ac:dyDescent="0.15">
      <c r="A36" s="145">
        <v>21</v>
      </c>
      <c r="B36" s="185"/>
      <c r="C36" s="186"/>
      <c r="D36" s="186"/>
      <c r="E36" s="186"/>
      <c r="F36" s="186"/>
      <c r="G36" s="187"/>
      <c r="H36" s="188" t="s">
        <v>677</v>
      </c>
    </row>
    <row r="37" spans="1:8" ht="24" customHeight="1" x14ac:dyDescent="0.15">
      <c r="A37" s="145">
        <v>22</v>
      </c>
      <c r="B37" s="185"/>
      <c r="C37" s="186"/>
      <c r="D37" s="186"/>
      <c r="E37" s="186"/>
      <c r="F37" s="186"/>
      <c r="G37" s="187"/>
      <c r="H37" s="188" t="s">
        <v>677</v>
      </c>
    </row>
    <row r="38" spans="1:8" ht="24" customHeight="1" x14ac:dyDescent="0.15">
      <c r="A38" s="145">
        <v>23</v>
      </c>
      <c r="B38" s="185"/>
      <c r="C38" s="186"/>
      <c r="D38" s="186"/>
      <c r="E38" s="186"/>
      <c r="F38" s="186"/>
      <c r="G38" s="187"/>
      <c r="H38" s="188" t="s">
        <v>677</v>
      </c>
    </row>
    <row r="39" spans="1:8" ht="24" customHeight="1" x14ac:dyDescent="0.15">
      <c r="A39" s="145">
        <v>24</v>
      </c>
      <c r="B39" s="185"/>
      <c r="C39" s="186"/>
      <c r="D39" s="186"/>
      <c r="E39" s="186"/>
      <c r="F39" s="186"/>
      <c r="G39" s="187"/>
      <c r="H39" s="188" t="s">
        <v>677</v>
      </c>
    </row>
    <row r="40" spans="1:8" ht="24" customHeight="1" x14ac:dyDescent="0.15">
      <c r="A40" s="145">
        <v>25</v>
      </c>
      <c r="B40" s="185"/>
      <c r="C40" s="186"/>
      <c r="D40" s="186"/>
      <c r="E40" s="186"/>
      <c r="F40" s="186"/>
      <c r="G40" s="187"/>
      <c r="H40" s="188" t="s">
        <v>677</v>
      </c>
    </row>
    <row r="41" spans="1:8" ht="24" customHeight="1" x14ac:dyDescent="0.15">
      <c r="A41" s="145">
        <v>26</v>
      </c>
      <c r="B41" s="185"/>
      <c r="C41" s="186"/>
      <c r="D41" s="186"/>
      <c r="E41" s="186"/>
      <c r="F41" s="186"/>
      <c r="G41" s="187"/>
      <c r="H41" s="188" t="s">
        <v>677</v>
      </c>
    </row>
    <row r="42" spans="1:8" ht="24" customHeight="1" x14ac:dyDescent="0.15">
      <c r="A42" s="145">
        <v>27</v>
      </c>
      <c r="B42" s="185"/>
      <c r="C42" s="186"/>
      <c r="D42" s="186"/>
      <c r="E42" s="186"/>
      <c r="F42" s="186"/>
      <c r="G42" s="187"/>
      <c r="H42" s="188" t="s">
        <v>677</v>
      </c>
    </row>
    <row r="43" spans="1:8" ht="24" customHeight="1" x14ac:dyDescent="0.15">
      <c r="A43" s="145">
        <v>28</v>
      </c>
      <c r="B43" s="185"/>
      <c r="C43" s="186"/>
      <c r="D43" s="186"/>
      <c r="E43" s="186"/>
      <c r="F43" s="186"/>
      <c r="G43" s="187"/>
      <c r="H43" s="188" t="s">
        <v>677</v>
      </c>
    </row>
    <row r="44" spans="1:8" ht="24" customHeight="1" x14ac:dyDescent="0.15">
      <c r="A44" s="145">
        <v>29</v>
      </c>
      <c r="B44" s="185"/>
      <c r="C44" s="186"/>
      <c r="D44" s="186"/>
      <c r="E44" s="186"/>
      <c r="F44" s="186"/>
      <c r="G44" s="187"/>
      <c r="H44" s="188" t="s">
        <v>677</v>
      </c>
    </row>
    <row r="45" spans="1:8" ht="24" customHeight="1" x14ac:dyDescent="0.15">
      <c r="A45" s="145">
        <v>30</v>
      </c>
      <c r="B45" s="185"/>
      <c r="C45" s="186"/>
      <c r="D45" s="186"/>
      <c r="E45" s="186"/>
      <c r="F45" s="186"/>
      <c r="G45" s="187"/>
      <c r="H45" s="188" t="s">
        <v>677</v>
      </c>
    </row>
    <row r="46" spans="1:8" ht="24" customHeight="1" x14ac:dyDescent="0.15">
      <c r="A46" s="145">
        <v>31</v>
      </c>
      <c r="B46" s="185"/>
      <c r="C46" s="186"/>
      <c r="D46" s="186"/>
      <c r="E46" s="186"/>
      <c r="F46" s="186"/>
      <c r="G46" s="187"/>
      <c r="H46" s="188" t="s">
        <v>677</v>
      </c>
    </row>
    <row r="47" spans="1:8" ht="24" customHeight="1" x14ac:dyDescent="0.15">
      <c r="A47" s="145">
        <v>32</v>
      </c>
      <c r="B47" s="185"/>
      <c r="C47" s="186"/>
      <c r="D47" s="186"/>
      <c r="E47" s="186"/>
      <c r="F47" s="186"/>
      <c r="G47" s="187"/>
      <c r="H47" s="188" t="s">
        <v>677</v>
      </c>
    </row>
    <row r="48" spans="1:8" ht="24" customHeight="1" x14ac:dyDescent="0.15">
      <c r="A48" s="145">
        <v>33</v>
      </c>
      <c r="B48" s="185"/>
      <c r="C48" s="186"/>
      <c r="D48" s="186"/>
      <c r="E48" s="186"/>
      <c r="F48" s="186"/>
      <c r="G48" s="187"/>
      <c r="H48" s="188" t="s">
        <v>677</v>
      </c>
    </row>
    <row r="49" spans="1:8" ht="24" customHeight="1" x14ac:dyDescent="0.15">
      <c r="A49" s="145">
        <v>34</v>
      </c>
      <c r="B49" s="185"/>
      <c r="C49" s="186"/>
      <c r="D49" s="186"/>
      <c r="E49" s="186"/>
      <c r="F49" s="186"/>
      <c r="G49" s="187"/>
      <c r="H49" s="188" t="s">
        <v>677</v>
      </c>
    </row>
    <row r="50" spans="1:8" ht="24" customHeight="1" x14ac:dyDescent="0.15">
      <c r="A50" s="145">
        <v>35</v>
      </c>
      <c r="B50" s="185"/>
      <c r="C50" s="186"/>
      <c r="D50" s="186"/>
      <c r="E50" s="186"/>
      <c r="F50" s="186"/>
      <c r="G50" s="187"/>
      <c r="H50" s="188" t="s">
        <v>677</v>
      </c>
    </row>
    <row r="51" spans="1:8" ht="24" customHeight="1" x14ac:dyDescent="0.15">
      <c r="A51" s="145">
        <v>36</v>
      </c>
      <c r="B51" s="185"/>
      <c r="C51" s="186"/>
      <c r="D51" s="186"/>
      <c r="E51" s="186"/>
      <c r="F51" s="186"/>
      <c r="G51" s="187"/>
      <c r="H51" s="188" t="s">
        <v>677</v>
      </c>
    </row>
    <row r="52" spans="1:8" ht="24" customHeight="1" x14ac:dyDescent="0.15">
      <c r="A52" s="145">
        <v>37</v>
      </c>
      <c r="B52" s="185"/>
      <c r="C52" s="186"/>
      <c r="D52" s="186"/>
      <c r="E52" s="186"/>
      <c r="F52" s="186"/>
      <c r="G52" s="187"/>
      <c r="H52" s="188" t="s">
        <v>677</v>
      </c>
    </row>
    <row r="53" spans="1:8" ht="24" customHeight="1" x14ac:dyDescent="0.15">
      <c r="A53" s="145">
        <v>38</v>
      </c>
      <c r="B53" s="185"/>
      <c r="C53" s="186"/>
      <c r="D53" s="186"/>
      <c r="E53" s="186"/>
      <c r="F53" s="186"/>
      <c r="G53" s="187"/>
      <c r="H53" s="188" t="s">
        <v>677</v>
      </c>
    </row>
    <row r="54" spans="1:8" ht="24" customHeight="1" x14ac:dyDescent="0.15">
      <c r="A54" s="145">
        <v>39</v>
      </c>
      <c r="B54" s="185"/>
      <c r="C54" s="186"/>
      <c r="D54" s="186"/>
      <c r="E54" s="186"/>
      <c r="F54" s="186"/>
      <c r="G54" s="187"/>
      <c r="H54" s="188" t="s">
        <v>677</v>
      </c>
    </row>
    <row r="55" spans="1:8" ht="24" customHeight="1" x14ac:dyDescent="0.15">
      <c r="A55" s="145">
        <v>40</v>
      </c>
      <c r="B55" s="185"/>
      <c r="C55" s="186"/>
      <c r="D55" s="186"/>
      <c r="E55" s="186"/>
      <c r="F55" s="186"/>
      <c r="G55" s="187"/>
      <c r="H55" s="188" t="s">
        <v>677</v>
      </c>
    </row>
    <row r="56" spans="1:8" ht="24" customHeight="1" x14ac:dyDescent="0.15">
      <c r="A56" s="145">
        <v>41</v>
      </c>
      <c r="B56" s="185"/>
      <c r="C56" s="186"/>
      <c r="D56" s="186"/>
      <c r="E56" s="186"/>
      <c r="F56" s="186"/>
      <c r="G56" s="187"/>
      <c r="H56" s="188" t="s">
        <v>677</v>
      </c>
    </row>
    <row r="57" spans="1:8" ht="24" customHeight="1" x14ac:dyDescent="0.15">
      <c r="A57" s="145">
        <v>42</v>
      </c>
      <c r="B57" s="185"/>
      <c r="C57" s="186"/>
      <c r="D57" s="186"/>
      <c r="E57" s="186"/>
      <c r="F57" s="186"/>
      <c r="G57" s="187"/>
      <c r="H57" s="188" t="s">
        <v>677</v>
      </c>
    </row>
    <row r="58" spans="1:8" ht="24" customHeight="1" x14ac:dyDescent="0.15">
      <c r="A58" s="145">
        <v>43</v>
      </c>
      <c r="B58" s="185"/>
      <c r="C58" s="186"/>
      <c r="D58" s="186"/>
      <c r="E58" s="186"/>
      <c r="F58" s="186"/>
      <c r="G58" s="187"/>
      <c r="H58" s="188" t="s">
        <v>677</v>
      </c>
    </row>
    <row r="59" spans="1:8" ht="24" customHeight="1" x14ac:dyDescent="0.15">
      <c r="A59" s="145">
        <v>44</v>
      </c>
      <c r="B59" s="185"/>
      <c r="C59" s="186"/>
      <c r="D59" s="186"/>
      <c r="E59" s="186"/>
      <c r="F59" s="186"/>
      <c r="G59" s="187"/>
      <c r="H59" s="188" t="s">
        <v>677</v>
      </c>
    </row>
    <row r="60" spans="1:8" ht="24" customHeight="1" x14ac:dyDescent="0.15">
      <c r="A60" s="145">
        <v>45</v>
      </c>
      <c r="B60" s="185"/>
      <c r="C60" s="186"/>
      <c r="D60" s="186"/>
      <c r="E60" s="186"/>
      <c r="F60" s="186"/>
      <c r="G60" s="187"/>
      <c r="H60" s="188" t="s">
        <v>677</v>
      </c>
    </row>
    <row r="61" spans="1:8" ht="24" customHeight="1" x14ac:dyDescent="0.15">
      <c r="A61" s="145">
        <v>46</v>
      </c>
      <c r="B61" s="185"/>
      <c r="C61" s="186"/>
      <c r="D61" s="186"/>
      <c r="E61" s="186"/>
      <c r="F61" s="186"/>
      <c r="G61" s="187"/>
      <c r="H61" s="188" t="s">
        <v>677</v>
      </c>
    </row>
    <row r="62" spans="1:8" ht="24" customHeight="1" x14ac:dyDescent="0.15">
      <c r="A62" s="145">
        <v>47</v>
      </c>
      <c r="B62" s="185"/>
      <c r="C62" s="186"/>
      <c r="D62" s="186"/>
      <c r="E62" s="186"/>
      <c r="F62" s="186"/>
      <c r="G62" s="187"/>
      <c r="H62" s="188" t="s">
        <v>677</v>
      </c>
    </row>
    <row r="63" spans="1:8" ht="24" customHeight="1" x14ac:dyDescent="0.15">
      <c r="A63" s="145">
        <v>48</v>
      </c>
      <c r="B63" s="185"/>
      <c r="C63" s="186"/>
      <c r="D63" s="186"/>
      <c r="E63" s="186"/>
      <c r="F63" s="186"/>
      <c r="G63" s="187"/>
      <c r="H63" s="188" t="s">
        <v>677</v>
      </c>
    </row>
    <row r="64" spans="1:8" ht="24" customHeight="1" x14ac:dyDescent="0.15">
      <c r="A64" s="145">
        <v>49</v>
      </c>
      <c r="B64" s="185"/>
      <c r="C64" s="186"/>
      <c r="D64" s="186"/>
      <c r="E64" s="186"/>
      <c r="F64" s="186"/>
      <c r="G64" s="187"/>
      <c r="H64" s="188" t="s">
        <v>677</v>
      </c>
    </row>
    <row r="65" spans="1:8" ht="24" customHeight="1" x14ac:dyDescent="0.15">
      <c r="A65" s="145">
        <v>50</v>
      </c>
      <c r="B65" s="185"/>
      <c r="C65" s="186"/>
      <c r="D65" s="186"/>
      <c r="E65" s="186"/>
      <c r="F65" s="186"/>
      <c r="G65" s="187"/>
      <c r="H65" s="188" t="s">
        <v>677</v>
      </c>
    </row>
    <row r="66" spans="1:8" ht="24" customHeight="1" x14ac:dyDescent="0.15">
      <c r="A66" s="145">
        <v>51</v>
      </c>
      <c r="B66" s="185"/>
      <c r="C66" s="186"/>
      <c r="D66" s="186"/>
      <c r="E66" s="186"/>
      <c r="F66" s="186"/>
      <c r="G66" s="187"/>
      <c r="H66" s="188" t="s">
        <v>677</v>
      </c>
    </row>
    <row r="67" spans="1:8" ht="24" customHeight="1" x14ac:dyDescent="0.15">
      <c r="A67" s="145">
        <v>52</v>
      </c>
      <c r="B67" s="185"/>
      <c r="C67" s="186"/>
      <c r="D67" s="186"/>
      <c r="E67" s="186"/>
      <c r="F67" s="186"/>
      <c r="G67" s="187"/>
      <c r="H67" s="188" t="s">
        <v>677</v>
      </c>
    </row>
    <row r="68" spans="1:8" ht="24" customHeight="1" x14ac:dyDescent="0.15">
      <c r="A68" s="145">
        <v>53</v>
      </c>
      <c r="B68" s="185"/>
      <c r="C68" s="186"/>
      <c r="D68" s="186"/>
      <c r="E68" s="186"/>
      <c r="F68" s="186"/>
      <c r="G68" s="187"/>
      <c r="H68" s="188" t="s">
        <v>677</v>
      </c>
    </row>
    <row r="69" spans="1:8" ht="24" customHeight="1" x14ac:dyDescent="0.15">
      <c r="A69" s="145">
        <v>54</v>
      </c>
      <c r="B69" s="185"/>
      <c r="C69" s="186"/>
      <c r="D69" s="186"/>
      <c r="E69" s="186"/>
      <c r="F69" s="186"/>
      <c r="G69" s="187"/>
      <c r="H69" s="188" t="s">
        <v>677</v>
      </c>
    </row>
    <row r="70" spans="1:8" ht="24" customHeight="1" x14ac:dyDescent="0.15">
      <c r="A70" s="145">
        <v>55</v>
      </c>
      <c r="B70" s="185"/>
      <c r="C70" s="186"/>
      <c r="D70" s="186"/>
      <c r="E70" s="186"/>
      <c r="F70" s="186"/>
      <c r="G70" s="187"/>
      <c r="H70" s="188" t="s">
        <v>677</v>
      </c>
    </row>
    <row r="71" spans="1:8" ht="24" customHeight="1" x14ac:dyDescent="0.15">
      <c r="A71" s="145">
        <v>56</v>
      </c>
      <c r="B71" s="185"/>
      <c r="C71" s="186"/>
      <c r="D71" s="186"/>
      <c r="E71" s="186"/>
      <c r="F71" s="186"/>
      <c r="G71" s="187"/>
      <c r="H71" s="188" t="s">
        <v>677</v>
      </c>
    </row>
    <row r="72" spans="1:8" ht="24" customHeight="1" x14ac:dyDescent="0.15">
      <c r="A72" s="145">
        <v>57</v>
      </c>
      <c r="B72" s="185"/>
      <c r="C72" s="186"/>
      <c r="D72" s="186"/>
      <c r="E72" s="186"/>
      <c r="F72" s="186"/>
      <c r="G72" s="187"/>
      <c r="H72" s="188" t="s">
        <v>677</v>
      </c>
    </row>
    <row r="73" spans="1:8" ht="24" customHeight="1" x14ac:dyDescent="0.15">
      <c r="A73" s="145">
        <v>58</v>
      </c>
      <c r="B73" s="185"/>
      <c r="C73" s="186"/>
      <c r="D73" s="186"/>
      <c r="E73" s="186"/>
      <c r="F73" s="186"/>
      <c r="G73" s="187"/>
      <c r="H73" s="188" t="s">
        <v>677</v>
      </c>
    </row>
    <row r="74" spans="1:8" ht="24" customHeight="1" x14ac:dyDescent="0.15">
      <c r="A74" s="145">
        <v>59</v>
      </c>
      <c r="B74" s="185"/>
      <c r="C74" s="186"/>
      <c r="D74" s="186"/>
      <c r="E74" s="186"/>
      <c r="F74" s="186"/>
      <c r="G74" s="187"/>
      <c r="H74" s="188" t="s">
        <v>677</v>
      </c>
    </row>
    <row r="75" spans="1:8" ht="24" customHeight="1" x14ac:dyDescent="0.15">
      <c r="A75" s="145">
        <v>60</v>
      </c>
      <c r="B75" s="185"/>
      <c r="C75" s="186"/>
      <c r="D75" s="186"/>
      <c r="E75" s="186"/>
      <c r="F75" s="186"/>
      <c r="G75" s="187"/>
      <c r="H75" s="188" t="s">
        <v>677</v>
      </c>
    </row>
    <row r="76" spans="1:8" ht="24" customHeight="1" x14ac:dyDescent="0.15">
      <c r="A76" s="145">
        <v>61</v>
      </c>
      <c r="B76" s="185"/>
      <c r="C76" s="186"/>
      <c r="D76" s="186"/>
      <c r="E76" s="186"/>
      <c r="F76" s="186"/>
      <c r="G76" s="187"/>
      <c r="H76" s="188" t="s">
        <v>677</v>
      </c>
    </row>
    <row r="77" spans="1:8" ht="24" customHeight="1" x14ac:dyDescent="0.15">
      <c r="A77" s="145">
        <v>62</v>
      </c>
      <c r="B77" s="185"/>
      <c r="C77" s="186"/>
      <c r="D77" s="186"/>
      <c r="E77" s="186"/>
      <c r="F77" s="186"/>
      <c r="G77" s="187"/>
      <c r="H77" s="188" t="s">
        <v>677</v>
      </c>
    </row>
    <row r="78" spans="1:8" ht="24" customHeight="1" x14ac:dyDescent="0.15">
      <c r="A78" s="145">
        <v>63</v>
      </c>
      <c r="B78" s="185"/>
      <c r="C78" s="186"/>
      <c r="D78" s="186"/>
      <c r="E78" s="186"/>
      <c r="F78" s="186"/>
      <c r="G78" s="187"/>
      <c r="H78" s="188" t="s">
        <v>677</v>
      </c>
    </row>
    <row r="79" spans="1:8" ht="24" customHeight="1" x14ac:dyDescent="0.15">
      <c r="A79" s="145">
        <v>64</v>
      </c>
      <c r="B79" s="185"/>
      <c r="C79" s="186"/>
      <c r="D79" s="186"/>
      <c r="E79" s="186"/>
      <c r="F79" s="186"/>
      <c r="G79" s="187"/>
      <c r="H79" s="188" t="s">
        <v>677</v>
      </c>
    </row>
    <row r="80" spans="1:8" ht="24" customHeight="1" x14ac:dyDescent="0.15">
      <c r="A80" s="145">
        <v>65</v>
      </c>
      <c r="B80" s="185"/>
      <c r="C80" s="186"/>
      <c r="D80" s="186"/>
      <c r="E80" s="186"/>
      <c r="F80" s="186"/>
      <c r="G80" s="187"/>
      <c r="H80" s="188" t="s">
        <v>677</v>
      </c>
    </row>
    <row r="81" spans="1:8" ht="24" customHeight="1" x14ac:dyDescent="0.15">
      <c r="A81" s="145">
        <v>66</v>
      </c>
      <c r="B81" s="185"/>
      <c r="C81" s="186"/>
      <c r="D81" s="186"/>
      <c r="E81" s="186"/>
      <c r="F81" s="186"/>
      <c r="G81" s="187"/>
      <c r="H81" s="188" t="s">
        <v>677</v>
      </c>
    </row>
    <row r="82" spans="1:8" ht="24" customHeight="1" x14ac:dyDescent="0.15">
      <c r="A82" s="145">
        <v>67</v>
      </c>
      <c r="B82" s="185"/>
      <c r="C82" s="186"/>
      <c r="D82" s="186"/>
      <c r="E82" s="186"/>
      <c r="F82" s="186"/>
      <c r="G82" s="187"/>
      <c r="H82" s="188" t="s">
        <v>677</v>
      </c>
    </row>
    <row r="83" spans="1:8" ht="24" customHeight="1" x14ac:dyDescent="0.15">
      <c r="A83" s="145">
        <v>68</v>
      </c>
      <c r="B83" s="185"/>
      <c r="C83" s="186"/>
      <c r="D83" s="186"/>
      <c r="E83" s="186"/>
      <c r="F83" s="186"/>
      <c r="G83" s="187"/>
      <c r="H83" s="188" t="s">
        <v>677</v>
      </c>
    </row>
    <row r="84" spans="1:8" ht="24" customHeight="1" x14ac:dyDescent="0.15">
      <c r="A84" s="145">
        <v>69</v>
      </c>
      <c r="B84" s="185"/>
      <c r="C84" s="186"/>
      <c r="D84" s="186"/>
      <c r="E84" s="186"/>
      <c r="F84" s="186"/>
      <c r="G84" s="187"/>
      <c r="H84" s="188" t="s">
        <v>677</v>
      </c>
    </row>
    <row r="85" spans="1:8" ht="24" customHeight="1" x14ac:dyDescent="0.15">
      <c r="A85" s="145">
        <v>70</v>
      </c>
      <c r="B85" s="185"/>
      <c r="C85" s="186"/>
      <c r="D85" s="186"/>
      <c r="E85" s="186"/>
      <c r="F85" s="186"/>
      <c r="G85" s="187"/>
      <c r="H85" s="188" t="s">
        <v>677</v>
      </c>
    </row>
    <row r="86" spans="1:8" ht="24" customHeight="1" x14ac:dyDescent="0.15">
      <c r="A86" s="145">
        <v>71</v>
      </c>
      <c r="B86" s="185"/>
      <c r="C86" s="186"/>
      <c r="D86" s="186"/>
      <c r="E86" s="186"/>
      <c r="F86" s="186"/>
      <c r="G86" s="187"/>
      <c r="H86" s="188" t="s">
        <v>677</v>
      </c>
    </row>
    <row r="87" spans="1:8" ht="24" customHeight="1" x14ac:dyDescent="0.15">
      <c r="A87" s="145">
        <v>72</v>
      </c>
      <c r="B87" s="185"/>
      <c r="C87" s="186"/>
      <c r="D87" s="186"/>
      <c r="E87" s="186"/>
      <c r="F87" s="186"/>
      <c r="G87" s="187"/>
      <c r="H87" s="188" t="s">
        <v>677</v>
      </c>
    </row>
    <row r="88" spans="1:8" ht="24" customHeight="1" x14ac:dyDescent="0.15">
      <c r="A88" s="145">
        <v>73</v>
      </c>
      <c r="B88" s="185"/>
      <c r="C88" s="186"/>
      <c r="D88" s="186"/>
      <c r="E88" s="186"/>
      <c r="F88" s="186"/>
      <c r="G88" s="187"/>
      <c r="H88" s="188" t="s">
        <v>677</v>
      </c>
    </row>
    <row r="89" spans="1:8" ht="24" customHeight="1" x14ac:dyDescent="0.15">
      <c r="A89" s="145">
        <v>74</v>
      </c>
      <c r="B89" s="185"/>
      <c r="C89" s="186"/>
      <c r="D89" s="186"/>
      <c r="E89" s="186"/>
      <c r="F89" s="186"/>
      <c r="G89" s="187"/>
      <c r="H89" s="188" t="s">
        <v>677</v>
      </c>
    </row>
    <row r="90" spans="1:8" ht="24" customHeight="1" x14ac:dyDescent="0.15">
      <c r="A90" s="145">
        <v>75</v>
      </c>
      <c r="B90" s="185"/>
      <c r="C90" s="186"/>
      <c r="D90" s="186"/>
      <c r="E90" s="186"/>
      <c r="F90" s="186"/>
      <c r="G90" s="187"/>
      <c r="H90" s="188" t="s">
        <v>677</v>
      </c>
    </row>
    <row r="91" spans="1:8" ht="24" customHeight="1" x14ac:dyDescent="0.15">
      <c r="A91" s="145">
        <v>76</v>
      </c>
      <c r="B91" s="185"/>
      <c r="C91" s="186"/>
      <c r="D91" s="186"/>
      <c r="E91" s="186"/>
      <c r="F91" s="186"/>
      <c r="G91" s="187"/>
      <c r="H91" s="188" t="s">
        <v>677</v>
      </c>
    </row>
    <row r="92" spans="1:8" ht="24" customHeight="1" x14ac:dyDescent="0.15">
      <c r="A92" s="145">
        <v>77</v>
      </c>
      <c r="B92" s="185"/>
      <c r="C92" s="186"/>
      <c r="D92" s="186"/>
      <c r="E92" s="186"/>
      <c r="F92" s="186"/>
      <c r="G92" s="187"/>
      <c r="H92" s="188" t="s">
        <v>677</v>
      </c>
    </row>
    <row r="93" spans="1:8" ht="24" customHeight="1" x14ac:dyDescent="0.15">
      <c r="A93" s="145">
        <v>78</v>
      </c>
      <c r="B93" s="185"/>
      <c r="C93" s="186"/>
      <c r="D93" s="186"/>
      <c r="E93" s="186"/>
      <c r="F93" s="186"/>
      <c r="G93" s="187"/>
      <c r="H93" s="188" t="s">
        <v>677</v>
      </c>
    </row>
    <row r="94" spans="1:8" ht="24" customHeight="1" x14ac:dyDescent="0.15">
      <c r="A94" s="145">
        <v>79</v>
      </c>
      <c r="B94" s="185"/>
      <c r="C94" s="186"/>
      <c r="D94" s="186"/>
      <c r="E94" s="186"/>
      <c r="F94" s="186"/>
      <c r="G94" s="187"/>
      <c r="H94" s="188" t="s">
        <v>677</v>
      </c>
    </row>
    <row r="95" spans="1:8" ht="24" customHeight="1" x14ac:dyDescent="0.15">
      <c r="A95" s="145">
        <v>80</v>
      </c>
      <c r="B95" s="185"/>
      <c r="C95" s="186"/>
      <c r="D95" s="186"/>
      <c r="E95" s="186"/>
      <c r="F95" s="186"/>
      <c r="G95" s="187"/>
      <c r="H95" s="188" t="s">
        <v>677</v>
      </c>
    </row>
    <row r="96" spans="1:8" ht="24" customHeight="1" x14ac:dyDescent="0.15">
      <c r="A96" s="145">
        <v>81</v>
      </c>
      <c r="B96" s="185"/>
      <c r="C96" s="186"/>
      <c r="D96" s="186"/>
      <c r="E96" s="186"/>
      <c r="F96" s="186"/>
      <c r="G96" s="187"/>
      <c r="H96" s="188" t="s">
        <v>677</v>
      </c>
    </row>
    <row r="97" spans="1:8" ht="24" customHeight="1" x14ac:dyDescent="0.15">
      <c r="A97" s="145">
        <v>82</v>
      </c>
      <c r="B97" s="185"/>
      <c r="C97" s="186"/>
      <c r="D97" s="186"/>
      <c r="E97" s="186"/>
      <c r="F97" s="186"/>
      <c r="G97" s="187"/>
      <c r="H97" s="188" t="s">
        <v>677</v>
      </c>
    </row>
    <row r="98" spans="1:8" ht="24" customHeight="1" x14ac:dyDescent="0.15">
      <c r="A98" s="145">
        <v>83</v>
      </c>
      <c r="B98" s="185"/>
      <c r="C98" s="186"/>
      <c r="D98" s="186"/>
      <c r="E98" s="186"/>
      <c r="F98" s="186"/>
      <c r="G98" s="187"/>
      <c r="H98" s="188" t="s">
        <v>677</v>
      </c>
    </row>
    <row r="99" spans="1:8" ht="24" customHeight="1" x14ac:dyDescent="0.15">
      <c r="A99" s="145">
        <v>84</v>
      </c>
      <c r="B99" s="185"/>
      <c r="C99" s="186"/>
      <c r="D99" s="186"/>
      <c r="E99" s="186"/>
      <c r="F99" s="186"/>
      <c r="G99" s="187"/>
      <c r="H99" s="188" t="s">
        <v>677</v>
      </c>
    </row>
    <row r="100" spans="1:8" ht="24" customHeight="1" x14ac:dyDescent="0.15">
      <c r="A100" s="145">
        <v>85</v>
      </c>
      <c r="B100" s="185"/>
      <c r="C100" s="186"/>
      <c r="D100" s="186"/>
      <c r="E100" s="186"/>
      <c r="F100" s="186"/>
      <c r="G100" s="187"/>
      <c r="H100" s="188" t="s">
        <v>677</v>
      </c>
    </row>
    <row r="101" spans="1:8" ht="24" customHeight="1" x14ac:dyDescent="0.15">
      <c r="A101" s="145">
        <v>86</v>
      </c>
      <c r="B101" s="185"/>
      <c r="C101" s="186"/>
      <c r="D101" s="186"/>
      <c r="E101" s="186"/>
      <c r="F101" s="186"/>
      <c r="G101" s="187"/>
      <c r="H101" s="188" t="s">
        <v>677</v>
      </c>
    </row>
    <row r="102" spans="1:8" ht="24" customHeight="1" x14ac:dyDescent="0.15">
      <c r="A102" s="145">
        <v>87</v>
      </c>
      <c r="B102" s="185"/>
      <c r="C102" s="186"/>
      <c r="D102" s="186"/>
      <c r="E102" s="186"/>
      <c r="F102" s="186"/>
      <c r="G102" s="187"/>
      <c r="H102" s="188" t="s">
        <v>677</v>
      </c>
    </row>
    <row r="103" spans="1:8" ht="24" customHeight="1" x14ac:dyDescent="0.15">
      <c r="A103" s="145">
        <v>88</v>
      </c>
      <c r="B103" s="185"/>
      <c r="C103" s="186"/>
      <c r="D103" s="186"/>
      <c r="E103" s="186"/>
      <c r="F103" s="186"/>
      <c r="G103" s="187"/>
      <c r="H103" s="188" t="s">
        <v>677</v>
      </c>
    </row>
    <row r="104" spans="1:8" ht="24" customHeight="1" x14ac:dyDescent="0.15">
      <c r="A104" s="145">
        <v>89</v>
      </c>
      <c r="B104" s="185"/>
      <c r="C104" s="186"/>
      <c r="D104" s="186"/>
      <c r="E104" s="186"/>
      <c r="F104" s="186"/>
      <c r="G104" s="187"/>
      <c r="H104" s="188" t="s">
        <v>677</v>
      </c>
    </row>
    <row r="105" spans="1:8" ht="24" customHeight="1" x14ac:dyDescent="0.15">
      <c r="A105" s="145">
        <v>90</v>
      </c>
      <c r="B105" s="185"/>
      <c r="C105" s="186"/>
      <c r="D105" s="186"/>
      <c r="E105" s="186"/>
      <c r="F105" s="186"/>
      <c r="G105" s="187"/>
      <c r="H105" s="188" t="s">
        <v>677</v>
      </c>
    </row>
    <row r="106" spans="1:8" ht="24" customHeight="1" x14ac:dyDescent="0.15">
      <c r="A106" s="145">
        <v>91</v>
      </c>
      <c r="B106" s="185"/>
      <c r="C106" s="186"/>
      <c r="D106" s="186"/>
      <c r="E106" s="186"/>
      <c r="F106" s="186"/>
      <c r="G106" s="187"/>
      <c r="H106" s="188" t="s">
        <v>677</v>
      </c>
    </row>
    <row r="107" spans="1:8" ht="24" customHeight="1" x14ac:dyDescent="0.15">
      <c r="A107" s="145">
        <v>92</v>
      </c>
      <c r="B107" s="185"/>
      <c r="C107" s="186"/>
      <c r="D107" s="186"/>
      <c r="E107" s="186"/>
      <c r="F107" s="186"/>
      <c r="G107" s="187"/>
      <c r="H107" s="188" t="s">
        <v>677</v>
      </c>
    </row>
    <row r="108" spans="1:8" ht="24" customHeight="1" x14ac:dyDescent="0.15">
      <c r="A108" s="145">
        <v>93</v>
      </c>
      <c r="B108" s="185"/>
      <c r="C108" s="186"/>
      <c r="D108" s="186"/>
      <c r="E108" s="186"/>
      <c r="F108" s="186"/>
      <c r="G108" s="187"/>
      <c r="H108" s="188" t="s">
        <v>677</v>
      </c>
    </row>
    <row r="109" spans="1:8" ht="24" customHeight="1" x14ac:dyDescent="0.15">
      <c r="A109" s="145">
        <v>94</v>
      </c>
      <c r="B109" s="185"/>
      <c r="C109" s="186"/>
      <c r="D109" s="186"/>
      <c r="E109" s="186"/>
      <c r="F109" s="186"/>
      <c r="G109" s="187"/>
      <c r="H109" s="188" t="s">
        <v>677</v>
      </c>
    </row>
    <row r="110" spans="1:8" ht="24" customHeight="1" x14ac:dyDescent="0.15">
      <c r="A110" s="145">
        <v>95</v>
      </c>
      <c r="B110" s="185"/>
      <c r="C110" s="186"/>
      <c r="D110" s="186"/>
      <c r="E110" s="186"/>
      <c r="F110" s="186"/>
      <c r="G110" s="187"/>
      <c r="H110" s="188" t="s">
        <v>677</v>
      </c>
    </row>
    <row r="111" spans="1:8" ht="24" customHeight="1" x14ac:dyDescent="0.15">
      <c r="A111" s="145">
        <v>96</v>
      </c>
      <c r="B111" s="185"/>
      <c r="C111" s="186"/>
      <c r="D111" s="186"/>
      <c r="E111" s="186"/>
      <c r="F111" s="186"/>
      <c r="G111" s="187"/>
      <c r="H111" s="188" t="s">
        <v>677</v>
      </c>
    </row>
    <row r="112" spans="1:8" ht="24" customHeight="1" x14ac:dyDescent="0.15">
      <c r="A112" s="145">
        <v>97</v>
      </c>
      <c r="B112" s="185"/>
      <c r="C112" s="186"/>
      <c r="D112" s="186"/>
      <c r="E112" s="186"/>
      <c r="F112" s="186"/>
      <c r="G112" s="187"/>
      <c r="H112" s="188" t="s">
        <v>677</v>
      </c>
    </row>
    <row r="113" spans="1:8" ht="24" customHeight="1" x14ac:dyDescent="0.15">
      <c r="A113" s="145">
        <v>98</v>
      </c>
      <c r="B113" s="185"/>
      <c r="C113" s="186"/>
      <c r="D113" s="186"/>
      <c r="E113" s="186"/>
      <c r="F113" s="186"/>
      <c r="G113" s="187"/>
      <c r="H113" s="188" t="s">
        <v>677</v>
      </c>
    </row>
    <row r="114" spans="1:8" ht="24" customHeight="1" x14ac:dyDescent="0.15">
      <c r="A114" s="145">
        <v>99</v>
      </c>
      <c r="B114" s="185"/>
      <c r="C114" s="186"/>
      <c r="D114" s="186"/>
      <c r="E114" s="186"/>
      <c r="F114" s="186"/>
      <c r="G114" s="187"/>
      <c r="H114" s="188" t="s">
        <v>677</v>
      </c>
    </row>
    <row r="115" spans="1:8" ht="24" customHeight="1" x14ac:dyDescent="0.15">
      <c r="A115" s="145">
        <v>100</v>
      </c>
      <c r="B115" s="185"/>
      <c r="C115" s="186"/>
      <c r="D115" s="186"/>
      <c r="E115" s="186"/>
      <c r="F115" s="186"/>
      <c r="G115" s="187"/>
      <c r="H115" s="188" t="s">
        <v>677</v>
      </c>
    </row>
  </sheetData>
  <mergeCells count="3">
    <mergeCell ref="B5:H5"/>
    <mergeCell ref="F7:H7"/>
    <mergeCell ref="B10:H10"/>
  </mergeCells>
  <phoneticPr fontId="2"/>
  <conditionalFormatting sqref="B16:B115">
    <cfRule type="containsBlanks" dxfId="4" priority="2" stopIfTrue="1">
      <formula>LEN(TRIM(B16))=0</formula>
    </cfRule>
  </conditionalFormatting>
  <conditionalFormatting sqref="C16:G115">
    <cfRule type="containsBlanks" dxfId="3" priority="1" stopIfTrue="1">
      <formula>LEN(TRIM(C16))=0</formula>
    </cfRule>
  </conditionalFormatting>
  <dataValidations count="1">
    <dataValidation type="list" allowBlank="1" showInputMessage="1" showErrorMessage="1" sqref="B16:B115 IX16:IX115 ST16:ST115 ACP16:ACP115 AML16:AML115 AWH16:AWH115 BGD16:BGD115 BPZ16:BPZ115 BZV16:BZV115 CJR16:CJR115 CTN16:CTN115 DDJ16:DDJ115 DNF16:DNF115 DXB16:DXB115 EGX16:EGX115 EQT16:EQT115 FAP16:FAP115 FKL16:FKL115 FUH16:FUH115 GED16:GED115 GNZ16:GNZ115 GXV16:GXV115 HHR16:HHR115 HRN16:HRN115 IBJ16:IBJ115 ILF16:ILF115 IVB16:IVB115 JEX16:JEX115 JOT16:JOT115 JYP16:JYP115 KIL16:KIL115 KSH16:KSH115 LCD16:LCD115 LLZ16:LLZ115 LVV16:LVV115 MFR16:MFR115 MPN16:MPN115 MZJ16:MZJ115 NJF16:NJF115 NTB16:NTB115 OCX16:OCX115 OMT16:OMT115 OWP16:OWP115 PGL16:PGL115 PQH16:PQH115 QAD16:QAD115 QJZ16:QJZ115 QTV16:QTV115 RDR16:RDR115 RNN16:RNN115 RXJ16:RXJ115 SHF16:SHF115 SRB16:SRB115 TAX16:TAX115 TKT16:TKT115 TUP16:TUP115 UEL16:UEL115 UOH16:UOH115 UYD16:UYD115 VHZ16:VHZ115 VRV16:VRV115 WBR16:WBR115 WLN16:WLN115 WVJ16:WVJ115 B65552:B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B131088:B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B196624:B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B262160:B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B327696:B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B393232:B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B458768:B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B524304:B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B589840:B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B655376:B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B720912:B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B786448:B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B851984:B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B917520:B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B983056:B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WLN983056:WLN983155 WVJ983056:WVJ983155" xr:uid="{00000000-0002-0000-0800-000000000000}">
      <formula1>"物品,役務等"</formula1>
    </dataValidation>
  </dataValidations>
  <pageMargins left="0.78740157480314965" right="0.78740157480314965" top="0.78740157480314965" bottom="0.78740157480314965" header="0.31496062992125984" footer="0.31496062992125984"/>
  <pageSetup paperSize="9"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No3"/>
  <dimension ref="A1:E62"/>
  <sheetViews>
    <sheetView showGridLines="0" view="pageBreakPreview" zoomScaleNormal="100" zoomScaleSheetLayoutView="100" workbookViewId="0">
      <selection activeCell="E13" sqref="E13:I13"/>
    </sheetView>
  </sheetViews>
  <sheetFormatPr defaultRowHeight="12" x14ac:dyDescent="0.15"/>
  <cols>
    <col min="1" max="1" width="4.875" style="162" customWidth="1"/>
    <col min="2" max="2" width="25.5" style="162" customWidth="1"/>
    <col min="3" max="3" width="44.5" style="162" customWidth="1"/>
    <col min="4" max="4" width="17.125" style="162" customWidth="1"/>
    <col min="5" max="5" width="4.5" style="162" customWidth="1"/>
    <col min="6" max="6" width="22.75" style="162" bestFit="1" customWidth="1"/>
    <col min="7" max="256" width="9" style="162"/>
    <col min="257" max="257" width="4.875" style="162" customWidth="1"/>
    <col min="258" max="258" width="25.5" style="162" customWidth="1"/>
    <col min="259" max="259" width="44.5" style="162" customWidth="1"/>
    <col min="260" max="260" width="17.125" style="162" customWidth="1"/>
    <col min="261" max="261" width="4.5" style="162" customWidth="1"/>
    <col min="262" max="262" width="22.75" style="162" bestFit="1" customWidth="1"/>
    <col min="263" max="512" width="9" style="162"/>
    <col min="513" max="513" width="4.875" style="162" customWidth="1"/>
    <col min="514" max="514" width="25.5" style="162" customWidth="1"/>
    <col min="515" max="515" width="44.5" style="162" customWidth="1"/>
    <col min="516" max="516" width="17.125" style="162" customWidth="1"/>
    <col min="517" max="517" width="4.5" style="162" customWidth="1"/>
    <col min="518" max="518" width="22.75" style="162" bestFit="1" customWidth="1"/>
    <col min="519" max="768" width="9" style="162"/>
    <col min="769" max="769" width="4.875" style="162" customWidth="1"/>
    <col min="770" max="770" width="25.5" style="162" customWidth="1"/>
    <col min="771" max="771" width="44.5" style="162" customWidth="1"/>
    <col min="772" max="772" width="17.125" style="162" customWidth="1"/>
    <col min="773" max="773" width="4.5" style="162" customWidth="1"/>
    <col min="774" max="774" width="22.75" style="162" bestFit="1" customWidth="1"/>
    <col min="775" max="1024" width="9" style="162"/>
    <col min="1025" max="1025" width="4.875" style="162" customWidth="1"/>
    <col min="1026" max="1026" width="25.5" style="162" customWidth="1"/>
    <col min="1027" max="1027" width="44.5" style="162" customWidth="1"/>
    <col min="1028" max="1028" width="17.125" style="162" customWidth="1"/>
    <col min="1029" max="1029" width="4.5" style="162" customWidth="1"/>
    <col min="1030" max="1030" width="22.75" style="162" bestFit="1" customWidth="1"/>
    <col min="1031" max="1280" width="9" style="162"/>
    <col min="1281" max="1281" width="4.875" style="162" customWidth="1"/>
    <col min="1282" max="1282" width="25.5" style="162" customWidth="1"/>
    <col min="1283" max="1283" width="44.5" style="162" customWidth="1"/>
    <col min="1284" max="1284" width="17.125" style="162" customWidth="1"/>
    <col min="1285" max="1285" width="4.5" style="162" customWidth="1"/>
    <col min="1286" max="1286" width="22.75" style="162" bestFit="1" customWidth="1"/>
    <col min="1287" max="1536" width="9" style="162"/>
    <col min="1537" max="1537" width="4.875" style="162" customWidth="1"/>
    <col min="1538" max="1538" width="25.5" style="162" customWidth="1"/>
    <col min="1539" max="1539" width="44.5" style="162" customWidth="1"/>
    <col min="1540" max="1540" width="17.125" style="162" customWidth="1"/>
    <col min="1541" max="1541" width="4.5" style="162" customWidth="1"/>
    <col min="1542" max="1542" width="22.75" style="162" bestFit="1" customWidth="1"/>
    <col min="1543" max="1792" width="9" style="162"/>
    <col min="1793" max="1793" width="4.875" style="162" customWidth="1"/>
    <col min="1794" max="1794" width="25.5" style="162" customWidth="1"/>
    <col min="1795" max="1795" width="44.5" style="162" customWidth="1"/>
    <col min="1796" max="1796" width="17.125" style="162" customWidth="1"/>
    <col min="1797" max="1797" width="4.5" style="162" customWidth="1"/>
    <col min="1798" max="1798" width="22.75" style="162" bestFit="1" customWidth="1"/>
    <col min="1799" max="2048" width="9" style="162"/>
    <col min="2049" max="2049" width="4.875" style="162" customWidth="1"/>
    <col min="2050" max="2050" width="25.5" style="162" customWidth="1"/>
    <col min="2051" max="2051" width="44.5" style="162" customWidth="1"/>
    <col min="2052" max="2052" width="17.125" style="162" customWidth="1"/>
    <col min="2053" max="2053" width="4.5" style="162" customWidth="1"/>
    <col min="2054" max="2054" width="22.75" style="162" bestFit="1" customWidth="1"/>
    <col min="2055" max="2304" width="9" style="162"/>
    <col min="2305" max="2305" width="4.875" style="162" customWidth="1"/>
    <col min="2306" max="2306" width="25.5" style="162" customWidth="1"/>
    <col min="2307" max="2307" width="44.5" style="162" customWidth="1"/>
    <col min="2308" max="2308" width="17.125" style="162" customWidth="1"/>
    <col min="2309" max="2309" width="4.5" style="162" customWidth="1"/>
    <col min="2310" max="2310" width="22.75" style="162" bestFit="1" customWidth="1"/>
    <col min="2311" max="2560" width="9" style="162"/>
    <col min="2561" max="2561" width="4.875" style="162" customWidth="1"/>
    <col min="2562" max="2562" width="25.5" style="162" customWidth="1"/>
    <col min="2563" max="2563" width="44.5" style="162" customWidth="1"/>
    <col min="2564" max="2564" width="17.125" style="162" customWidth="1"/>
    <col min="2565" max="2565" width="4.5" style="162" customWidth="1"/>
    <col min="2566" max="2566" width="22.75" style="162" bestFit="1" customWidth="1"/>
    <col min="2567" max="2816" width="9" style="162"/>
    <col min="2817" max="2817" width="4.875" style="162" customWidth="1"/>
    <col min="2818" max="2818" width="25.5" style="162" customWidth="1"/>
    <col min="2819" max="2819" width="44.5" style="162" customWidth="1"/>
    <col min="2820" max="2820" width="17.125" style="162" customWidth="1"/>
    <col min="2821" max="2821" width="4.5" style="162" customWidth="1"/>
    <col min="2822" max="2822" width="22.75" style="162" bestFit="1" customWidth="1"/>
    <col min="2823" max="3072" width="9" style="162"/>
    <col min="3073" max="3073" width="4.875" style="162" customWidth="1"/>
    <col min="3074" max="3074" width="25.5" style="162" customWidth="1"/>
    <col min="3075" max="3075" width="44.5" style="162" customWidth="1"/>
    <col min="3076" max="3076" width="17.125" style="162" customWidth="1"/>
    <col min="3077" max="3077" width="4.5" style="162" customWidth="1"/>
    <col min="3078" max="3078" width="22.75" style="162" bestFit="1" customWidth="1"/>
    <col min="3079" max="3328" width="9" style="162"/>
    <col min="3329" max="3329" width="4.875" style="162" customWidth="1"/>
    <col min="3330" max="3330" width="25.5" style="162" customWidth="1"/>
    <col min="3331" max="3331" width="44.5" style="162" customWidth="1"/>
    <col min="3332" max="3332" width="17.125" style="162" customWidth="1"/>
    <col min="3333" max="3333" width="4.5" style="162" customWidth="1"/>
    <col min="3334" max="3334" width="22.75" style="162" bestFit="1" customWidth="1"/>
    <col min="3335" max="3584" width="9" style="162"/>
    <col min="3585" max="3585" width="4.875" style="162" customWidth="1"/>
    <col min="3586" max="3586" width="25.5" style="162" customWidth="1"/>
    <col min="3587" max="3587" width="44.5" style="162" customWidth="1"/>
    <col min="3588" max="3588" width="17.125" style="162" customWidth="1"/>
    <col min="3589" max="3589" width="4.5" style="162" customWidth="1"/>
    <col min="3590" max="3590" width="22.75" style="162" bestFit="1" customWidth="1"/>
    <col min="3591" max="3840" width="9" style="162"/>
    <col min="3841" max="3841" width="4.875" style="162" customWidth="1"/>
    <col min="3842" max="3842" width="25.5" style="162" customWidth="1"/>
    <col min="3843" max="3843" width="44.5" style="162" customWidth="1"/>
    <col min="3844" max="3844" width="17.125" style="162" customWidth="1"/>
    <col min="3845" max="3845" width="4.5" style="162" customWidth="1"/>
    <col min="3846" max="3846" width="22.75" style="162" bestFit="1" customWidth="1"/>
    <col min="3847" max="4096" width="9" style="162"/>
    <col min="4097" max="4097" width="4.875" style="162" customWidth="1"/>
    <col min="4098" max="4098" width="25.5" style="162" customWidth="1"/>
    <col min="4099" max="4099" width="44.5" style="162" customWidth="1"/>
    <col min="4100" max="4100" width="17.125" style="162" customWidth="1"/>
    <col min="4101" max="4101" width="4.5" style="162" customWidth="1"/>
    <col min="4102" max="4102" width="22.75" style="162" bestFit="1" customWidth="1"/>
    <col min="4103" max="4352" width="9" style="162"/>
    <col min="4353" max="4353" width="4.875" style="162" customWidth="1"/>
    <col min="4354" max="4354" width="25.5" style="162" customWidth="1"/>
    <col min="4355" max="4355" width="44.5" style="162" customWidth="1"/>
    <col min="4356" max="4356" width="17.125" style="162" customWidth="1"/>
    <col min="4357" max="4357" width="4.5" style="162" customWidth="1"/>
    <col min="4358" max="4358" width="22.75" style="162" bestFit="1" customWidth="1"/>
    <col min="4359" max="4608" width="9" style="162"/>
    <col min="4609" max="4609" width="4.875" style="162" customWidth="1"/>
    <col min="4610" max="4610" width="25.5" style="162" customWidth="1"/>
    <col min="4611" max="4611" width="44.5" style="162" customWidth="1"/>
    <col min="4612" max="4612" width="17.125" style="162" customWidth="1"/>
    <col min="4613" max="4613" width="4.5" style="162" customWidth="1"/>
    <col min="4614" max="4614" width="22.75" style="162" bestFit="1" customWidth="1"/>
    <col min="4615" max="4864" width="9" style="162"/>
    <col min="4865" max="4865" width="4.875" style="162" customWidth="1"/>
    <col min="4866" max="4866" width="25.5" style="162" customWidth="1"/>
    <col min="4867" max="4867" width="44.5" style="162" customWidth="1"/>
    <col min="4868" max="4868" width="17.125" style="162" customWidth="1"/>
    <col min="4869" max="4869" width="4.5" style="162" customWidth="1"/>
    <col min="4870" max="4870" width="22.75" style="162" bestFit="1" customWidth="1"/>
    <col min="4871" max="5120" width="9" style="162"/>
    <col min="5121" max="5121" width="4.875" style="162" customWidth="1"/>
    <col min="5122" max="5122" width="25.5" style="162" customWidth="1"/>
    <col min="5123" max="5123" width="44.5" style="162" customWidth="1"/>
    <col min="5124" max="5124" width="17.125" style="162" customWidth="1"/>
    <col min="5125" max="5125" width="4.5" style="162" customWidth="1"/>
    <col min="5126" max="5126" width="22.75" style="162" bestFit="1" customWidth="1"/>
    <col min="5127" max="5376" width="9" style="162"/>
    <col min="5377" max="5377" width="4.875" style="162" customWidth="1"/>
    <col min="5378" max="5378" width="25.5" style="162" customWidth="1"/>
    <col min="5379" max="5379" width="44.5" style="162" customWidth="1"/>
    <col min="5380" max="5380" width="17.125" style="162" customWidth="1"/>
    <col min="5381" max="5381" width="4.5" style="162" customWidth="1"/>
    <col min="5382" max="5382" width="22.75" style="162" bestFit="1" customWidth="1"/>
    <col min="5383" max="5632" width="9" style="162"/>
    <col min="5633" max="5633" width="4.875" style="162" customWidth="1"/>
    <col min="5634" max="5634" width="25.5" style="162" customWidth="1"/>
    <col min="5635" max="5635" width="44.5" style="162" customWidth="1"/>
    <col min="5636" max="5636" width="17.125" style="162" customWidth="1"/>
    <col min="5637" max="5637" width="4.5" style="162" customWidth="1"/>
    <col min="5638" max="5638" width="22.75" style="162" bestFit="1" customWidth="1"/>
    <col min="5639" max="5888" width="9" style="162"/>
    <col min="5889" max="5889" width="4.875" style="162" customWidth="1"/>
    <col min="5890" max="5890" width="25.5" style="162" customWidth="1"/>
    <col min="5891" max="5891" width="44.5" style="162" customWidth="1"/>
    <col min="5892" max="5892" width="17.125" style="162" customWidth="1"/>
    <col min="5893" max="5893" width="4.5" style="162" customWidth="1"/>
    <col min="5894" max="5894" width="22.75" style="162" bestFit="1" customWidth="1"/>
    <col min="5895" max="6144" width="9" style="162"/>
    <col min="6145" max="6145" width="4.875" style="162" customWidth="1"/>
    <col min="6146" max="6146" width="25.5" style="162" customWidth="1"/>
    <col min="6147" max="6147" width="44.5" style="162" customWidth="1"/>
    <col min="6148" max="6148" width="17.125" style="162" customWidth="1"/>
    <col min="6149" max="6149" width="4.5" style="162" customWidth="1"/>
    <col min="6150" max="6150" width="22.75" style="162" bestFit="1" customWidth="1"/>
    <col min="6151" max="6400" width="9" style="162"/>
    <col min="6401" max="6401" width="4.875" style="162" customWidth="1"/>
    <col min="6402" max="6402" width="25.5" style="162" customWidth="1"/>
    <col min="6403" max="6403" width="44.5" style="162" customWidth="1"/>
    <col min="6404" max="6404" width="17.125" style="162" customWidth="1"/>
    <col min="6405" max="6405" width="4.5" style="162" customWidth="1"/>
    <col min="6406" max="6406" width="22.75" style="162" bestFit="1" customWidth="1"/>
    <col min="6407" max="6656" width="9" style="162"/>
    <col min="6657" max="6657" width="4.875" style="162" customWidth="1"/>
    <col min="6658" max="6658" width="25.5" style="162" customWidth="1"/>
    <col min="6659" max="6659" width="44.5" style="162" customWidth="1"/>
    <col min="6660" max="6660" width="17.125" style="162" customWidth="1"/>
    <col min="6661" max="6661" width="4.5" style="162" customWidth="1"/>
    <col min="6662" max="6662" width="22.75" style="162" bestFit="1" customWidth="1"/>
    <col min="6663" max="6912" width="9" style="162"/>
    <col min="6913" max="6913" width="4.875" style="162" customWidth="1"/>
    <col min="6914" max="6914" width="25.5" style="162" customWidth="1"/>
    <col min="6915" max="6915" width="44.5" style="162" customWidth="1"/>
    <col min="6916" max="6916" width="17.125" style="162" customWidth="1"/>
    <col min="6917" max="6917" width="4.5" style="162" customWidth="1"/>
    <col min="6918" max="6918" width="22.75" style="162" bestFit="1" customWidth="1"/>
    <col min="6919" max="7168" width="9" style="162"/>
    <col min="7169" max="7169" width="4.875" style="162" customWidth="1"/>
    <col min="7170" max="7170" width="25.5" style="162" customWidth="1"/>
    <col min="7171" max="7171" width="44.5" style="162" customWidth="1"/>
    <col min="7172" max="7172" width="17.125" style="162" customWidth="1"/>
    <col min="7173" max="7173" width="4.5" style="162" customWidth="1"/>
    <col min="7174" max="7174" width="22.75" style="162" bestFit="1" customWidth="1"/>
    <col min="7175" max="7424" width="9" style="162"/>
    <col min="7425" max="7425" width="4.875" style="162" customWidth="1"/>
    <col min="7426" max="7426" width="25.5" style="162" customWidth="1"/>
    <col min="7427" max="7427" width="44.5" style="162" customWidth="1"/>
    <col min="7428" max="7428" width="17.125" style="162" customWidth="1"/>
    <col min="7429" max="7429" width="4.5" style="162" customWidth="1"/>
    <col min="7430" max="7430" width="22.75" style="162" bestFit="1" customWidth="1"/>
    <col min="7431" max="7680" width="9" style="162"/>
    <col min="7681" max="7681" width="4.875" style="162" customWidth="1"/>
    <col min="7682" max="7682" width="25.5" style="162" customWidth="1"/>
    <col min="7683" max="7683" width="44.5" style="162" customWidth="1"/>
    <col min="7684" max="7684" width="17.125" style="162" customWidth="1"/>
    <col min="7685" max="7685" width="4.5" style="162" customWidth="1"/>
    <col min="7686" max="7686" width="22.75" style="162" bestFit="1" customWidth="1"/>
    <col min="7687" max="7936" width="9" style="162"/>
    <col min="7937" max="7937" width="4.875" style="162" customWidth="1"/>
    <col min="7938" max="7938" width="25.5" style="162" customWidth="1"/>
    <col min="7939" max="7939" width="44.5" style="162" customWidth="1"/>
    <col min="7940" max="7940" width="17.125" style="162" customWidth="1"/>
    <col min="7941" max="7941" width="4.5" style="162" customWidth="1"/>
    <col min="7942" max="7942" width="22.75" style="162" bestFit="1" customWidth="1"/>
    <col min="7943" max="8192" width="9" style="162"/>
    <col min="8193" max="8193" width="4.875" style="162" customWidth="1"/>
    <col min="8194" max="8194" width="25.5" style="162" customWidth="1"/>
    <col min="8195" max="8195" width="44.5" style="162" customWidth="1"/>
    <col min="8196" max="8196" width="17.125" style="162" customWidth="1"/>
    <col min="8197" max="8197" width="4.5" style="162" customWidth="1"/>
    <col min="8198" max="8198" width="22.75" style="162" bestFit="1" customWidth="1"/>
    <col min="8199" max="8448" width="9" style="162"/>
    <col min="8449" max="8449" width="4.875" style="162" customWidth="1"/>
    <col min="8450" max="8450" width="25.5" style="162" customWidth="1"/>
    <col min="8451" max="8451" width="44.5" style="162" customWidth="1"/>
    <col min="8452" max="8452" width="17.125" style="162" customWidth="1"/>
    <col min="8453" max="8453" width="4.5" style="162" customWidth="1"/>
    <col min="8454" max="8454" width="22.75" style="162" bestFit="1" customWidth="1"/>
    <col min="8455" max="8704" width="9" style="162"/>
    <col min="8705" max="8705" width="4.875" style="162" customWidth="1"/>
    <col min="8706" max="8706" width="25.5" style="162" customWidth="1"/>
    <col min="8707" max="8707" width="44.5" style="162" customWidth="1"/>
    <col min="8708" max="8708" width="17.125" style="162" customWidth="1"/>
    <col min="8709" max="8709" width="4.5" style="162" customWidth="1"/>
    <col min="8710" max="8710" width="22.75" style="162" bestFit="1" customWidth="1"/>
    <col min="8711" max="8960" width="9" style="162"/>
    <col min="8961" max="8961" width="4.875" style="162" customWidth="1"/>
    <col min="8962" max="8962" width="25.5" style="162" customWidth="1"/>
    <col min="8963" max="8963" width="44.5" style="162" customWidth="1"/>
    <col min="8964" max="8964" width="17.125" style="162" customWidth="1"/>
    <col min="8965" max="8965" width="4.5" style="162" customWidth="1"/>
    <col min="8966" max="8966" width="22.75" style="162" bestFit="1" customWidth="1"/>
    <col min="8967" max="9216" width="9" style="162"/>
    <col min="9217" max="9217" width="4.875" style="162" customWidth="1"/>
    <col min="9218" max="9218" width="25.5" style="162" customWidth="1"/>
    <col min="9219" max="9219" width="44.5" style="162" customWidth="1"/>
    <col min="9220" max="9220" width="17.125" style="162" customWidth="1"/>
    <col min="9221" max="9221" width="4.5" style="162" customWidth="1"/>
    <col min="9222" max="9222" width="22.75" style="162" bestFit="1" customWidth="1"/>
    <col min="9223" max="9472" width="9" style="162"/>
    <col min="9473" max="9473" width="4.875" style="162" customWidth="1"/>
    <col min="9474" max="9474" width="25.5" style="162" customWidth="1"/>
    <col min="9475" max="9475" width="44.5" style="162" customWidth="1"/>
    <col min="9476" max="9476" width="17.125" style="162" customWidth="1"/>
    <col min="9477" max="9477" width="4.5" style="162" customWidth="1"/>
    <col min="9478" max="9478" width="22.75" style="162" bestFit="1" customWidth="1"/>
    <col min="9479" max="9728" width="9" style="162"/>
    <col min="9729" max="9729" width="4.875" style="162" customWidth="1"/>
    <col min="9730" max="9730" width="25.5" style="162" customWidth="1"/>
    <col min="9731" max="9731" width="44.5" style="162" customWidth="1"/>
    <col min="9732" max="9732" width="17.125" style="162" customWidth="1"/>
    <col min="9733" max="9733" width="4.5" style="162" customWidth="1"/>
    <col min="9734" max="9734" width="22.75" style="162" bestFit="1" customWidth="1"/>
    <col min="9735" max="9984" width="9" style="162"/>
    <col min="9985" max="9985" width="4.875" style="162" customWidth="1"/>
    <col min="9986" max="9986" width="25.5" style="162" customWidth="1"/>
    <col min="9987" max="9987" width="44.5" style="162" customWidth="1"/>
    <col min="9988" max="9988" width="17.125" style="162" customWidth="1"/>
    <col min="9989" max="9989" width="4.5" style="162" customWidth="1"/>
    <col min="9990" max="9990" width="22.75" style="162" bestFit="1" customWidth="1"/>
    <col min="9991" max="10240" width="9" style="162"/>
    <col min="10241" max="10241" width="4.875" style="162" customWidth="1"/>
    <col min="10242" max="10242" width="25.5" style="162" customWidth="1"/>
    <col min="10243" max="10243" width="44.5" style="162" customWidth="1"/>
    <col min="10244" max="10244" width="17.125" style="162" customWidth="1"/>
    <col min="10245" max="10245" width="4.5" style="162" customWidth="1"/>
    <col min="10246" max="10246" width="22.75" style="162" bestFit="1" customWidth="1"/>
    <col min="10247" max="10496" width="9" style="162"/>
    <col min="10497" max="10497" width="4.875" style="162" customWidth="1"/>
    <col min="10498" max="10498" width="25.5" style="162" customWidth="1"/>
    <col min="10499" max="10499" width="44.5" style="162" customWidth="1"/>
    <col min="10500" max="10500" width="17.125" style="162" customWidth="1"/>
    <col min="10501" max="10501" width="4.5" style="162" customWidth="1"/>
    <col min="10502" max="10502" width="22.75" style="162" bestFit="1" customWidth="1"/>
    <col min="10503" max="10752" width="9" style="162"/>
    <col min="10753" max="10753" width="4.875" style="162" customWidth="1"/>
    <col min="10754" max="10754" width="25.5" style="162" customWidth="1"/>
    <col min="10755" max="10755" width="44.5" style="162" customWidth="1"/>
    <col min="10756" max="10756" width="17.125" style="162" customWidth="1"/>
    <col min="10757" max="10757" width="4.5" style="162" customWidth="1"/>
    <col min="10758" max="10758" width="22.75" style="162" bestFit="1" customWidth="1"/>
    <col min="10759" max="11008" width="9" style="162"/>
    <col min="11009" max="11009" width="4.875" style="162" customWidth="1"/>
    <col min="11010" max="11010" width="25.5" style="162" customWidth="1"/>
    <col min="11011" max="11011" width="44.5" style="162" customWidth="1"/>
    <col min="11012" max="11012" width="17.125" style="162" customWidth="1"/>
    <col min="11013" max="11013" width="4.5" style="162" customWidth="1"/>
    <col min="11014" max="11014" width="22.75" style="162" bestFit="1" customWidth="1"/>
    <col min="11015" max="11264" width="9" style="162"/>
    <col min="11265" max="11265" width="4.875" style="162" customWidth="1"/>
    <col min="11266" max="11266" width="25.5" style="162" customWidth="1"/>
    <col min="11267" max="11267" width="44.5" style="162" customWidth="1"/>
    <col min="11268" max="11268" width="17.125" style="162" customWidth="1"/>
    <col min="11269" max="11269" width="4.5" style="162" customWidth="1"/>
    <col min="11270" max="11270" width="22.75" style="162" bestFit="1" customWidth="1"/>
    <col min="11271" max="11520" width="9" style="162"/>
    <col min="11521" max="11521" width="4.875" style="162" customWidth="1"/>
    <col min="11522" max="11522" width="25.5" style="162" customWidth="1"/>
    <col min="11523" max="11523" width="44.5" style="162" customWidth="1"/>
    <col min="11524" max="11524" width="17.125" style="162" customWidth="1"/>
    <col min="11525" max="11525" width="4.5" style="162" customWidth="1"/>
    <col min="11526" max="11526" width="22.75" style="162" bestFit="1" customWidth="1"/>
    <col min="11527" max="11776" width="9" style="162"/>
    <col min="11777" max="11777" width="4.875" style="162" customWidth="1"/>
    <col min="11778" max="11778" width="25.5" style="162" customWidth="1"/>
    <col min="11779" max="11779" width="44.5" style="162" customWidth="1"/>
    <col min="11780" max="11780" width="17.125" style="162" customWidth="1"/>
    <col min="11781" max="11781" width="4.5" style="162" customWidth="1"/>
    <col min="11782" max="11782" width="22.75" style="162" bestFit="1" customWidth="1"/>
    <col min="11783" max="12032" width="9" style="162"/>
    <col min="12033" max="12033" width="4.875" style="162" customWidth="1"/>
    <col min="12034" max="12034" width="25.5" style="162" customWidth="1"/>
    <col min="12035" max="12035" width="44.5" style="162" customWidth="1"/>
    <col min="12036" max="12036" width="17.125" style="162" customWidth="1"/>
    <col min="12037" max="12037" width="4.5" style="162" customWidth="1"/>
    <col min="12038" max="12038" width="22.75" style="162" bestFit="1" customWidth="1"/>
    <col min="12039" max="12288" width="9" style="162"/>
    <col min="12289" max="12289" width="4.875" style="162" customWidth="1"/>
    <col min="12290" max="12290" width="25.5" style="162" customWidth="1"/>
    <col min="12291" max="12291" width="44.5" style="162" customWidth="1"/>
    <col min="12292" max="12292" width="17.125" style="162" customWidth="1"/>
    <col min="12293" max="12293" width="4.5" style="162" customWidth="1"/>
    <col min="12294" max="12294" width="22.75" style="162" bestFit="1" customWidth="1"/>
    <col min="12295" max="12544" width="9" style="162"/>
    <col min="12545" max="12545" width="4.875" style="162" customWidth="1"/>
    <col min="12546" max="12546" width="25.5" style="162" customWidth="1"/>
    <col min="12547" max="12547" width="44.5" style="162" customWidth="1"/>
    <col min="12548" max="12548" width="17.125" style="162" customWidth="1"/>
    <col min="12549" max="12549" width="4.5" style="162" customWidth="1"/>
    <col min="12550" max="12550" width="22.75" style="162" bestFit="1" customWidth="1"/>
    <col min="12551" max="12800" width="9" style="162"/>
    <col min="12801" max="12801" width="4.875" style="162" customWidth="1"/>
    <col min="12802" max="12802" width="25.5" style="162" customWidth="1"/>
    <col min="12803" max="12803" width="44.5" style="162" customWidth="1"/>
    <col min="12804" max="12804" width="17.125" style="162" customWidth="1"/>
    <col min="12805" max="12805" width="4.5" style="162" customWidth="1"/>
    <col min="12806" max="12806" width="22.75" style="162" bestFit="1" customWidth="1"/>
    <col min="12807" max="13056" width="9" style="162"/>
    <col min="13057" max="13057" width="4.875" style="162" customWidth="1"/>
    <col min="13058" max="13058" width="25.5" style="162" customWidth="1"/>
    <col min="13059" max="13059" width="44.5" style="162" customWidth="1"/>
    <col min="13060" max="13060" width="17.125" style="162" customWidth="1"/>
    <col min="13061" max="13061" width="4.5" style="162" customWidth="1"/>
    <col min="13062" max="13062" width="22.75" style="162" bestFit="1" customWidth="1"/>
    <col min="13063" max="13312" width="9" style="162"/>
    <col min="13313" max="13313" width="4.875" style="162" customWidth="1"/>
    <col min="13314" max="13314" width="25.5" style="162" customWidth="1"/>
    <col min="13315" max="13315" width="44.5" style="162" customWidth="1"/>
    <col min="13316" max="13316" width="17.125" style="162" customWidth="1"/>
    <col min="13317" max="13317" width="4.5" style="162" customWidth="1"/>
    <col min="13318" max="13318" width="22.75" style="162" bestFit="1" customWidth="1"/>
    <col min="13319" max="13568" width="9" style="162"/>
    <col min="13569" max="13569" width="4.875" style="162" customWidth="1"/>
    <col min="13570" max="13570" width="25.5" style="162" customWidth="1"/>
    <col min="13571" max="13571" width="44.5" style="162" customWidth="1"/>
    <col min="13572" max="13572" width="17.125" style="162" customWidth="1"/>
    <col min="13573" max="13573" width="4.5" style="162" customWidth="1"/>
    <col min="13574" max="13574" width="22.75" style="162" bestFit="1" customWidth="1"/>
    <col min="13575" max="13824" width="9" style="162"/>
    <col min="13825" max="13825" width="4.875" style="162" customWidth="1"/>
    <col min="13826" max="13826" width="25.5" style="162" customWidth="1"/>
    <col min="13827" max="13827" width="44.5" style="162" customWidth="1"/>
    <col min="13828" max="13828" width="17.125" style="162" customWidth="1"/>
    <col min="13829" max="13829" width="4.5" style="162" customWidth="1"/>
    <col min="13830" max="13830" width="22.75" style="162" bestFit="1" customWidth="1"/>
    <col min="13831" max="14080" width="9" style="162"/>
    <col min="14081" max="14081" width="4.875" style="162" customWidth="1"/>
    <col min="14082" max="14082" width="25.5" style="162" customWidth="1"/>
    <col min="14083" max="14083" width="44.5" style="162" customWidth="1"/>
    <col min="14084" max="14084" width="17.125" style="162" customWidth="1"/>
    <col min="14085" max="14085" width="4.5" style="162" customWidth="1"/>
    <col min="14086" max="14086" width="22.75" style="162" bestFit="1" customWidth="1"/>
    <col min="14087" max="14336" width="9" style="162"/>
    <col min="14337" max="14337" width="4.875" style="162" customWidth="1"/>
    <col min="14338" max="14338" width="25.5" style="162" customWidth="1"/>
    <col min="14339" max="14339" width="44.5" style="162" customWidth="1"/>
    <col min="14340" max="14340" width="17.125" style="162" customWidth="1"/>
    <col min="14341" max="14341" width="4.5" style="162" customWidth="1"/>
    <col min="14342" max="14342" width="22.75" style="162" bestFit="1" customWidth="1"/>
    <col min="14343" max="14592" width="9" style="162"/>
    <col min="14593" max="14593" width="4.875" style="162" customWidth="1"/>
    <col min="14594" max="14594" width="25.5" style="162" customWidth="1"/>
    <col min="14595" max="14595" width="44.5" style="162" customWidth="1"/>
    <col min="14596" max="14596" width="17.125" style="162" customWidth="1"/>
    <col min="14597" max="14597" width="4.5" style="162" customWidth="1"/>
    <col min="14598" max="14598" width="22.75" style="162" bestFit="1" customWidth="1"/>
    <col min="14599" max="14848" width="9" style="162"/>
    <col min="14849" max="14849" width="4.875" style="162" customWidth="1"/>
    <col min="14850" max="14850" width="25.5" style="162" customWidth="1"/>
    <col min="14851" max="14851" width="44.5" style="162" customWidth="1"/>
    <col min="14852" max="14852" width="17.125" style="162" customWidth="1"/>
    <col min="14853" max="14853" width="4.5" style="162" customWidth="1"/>
    <col min="14854" max="14854" width="22.75" style="162" bestFit="1" customWidth="1"/>
    <col min="14855" max="15104" width="9" style="162"/>
    <col min="15105" max="15105" width="4.875" style="162" customWidth="1"/>
    <col min="15106" max="15106" width="25.5" style="162" customWidth="1"/>
    <col min="15107" max="15107" width="44.5" style="162" customWidth="1"/>
    <col min="15108" max="15108" width="17.125" style="162" customWidth="1"/>
    <col min="15109" max="15109" width="4.5" style="162" customWidth="1"/>
    <col min="15110" max="15110" width="22.75" style="162" bestFit="1" customWidth="1"/>
    <col min="15111" max="15360" width="9" style="162"/>
    <col min="15361" max="15361" width="4.875" style="162" customWidth="1"/>
    <col min="15362" max="15362" width="25.5" style="162" customWidth="1"/>
    <col min="15363" max="15363" width="44.5" style="162" customWidth="1"/>
    <col min="15364" max="15364" width="17.125" style="162" customWidth="1"/>
    <col min="15365" max="15365" width="4.5" style="162" customWidth="1"/>
    <col min="15366" max="15366" width="22.75" style="162" bestFit="1" customWidth="1"/>
    <col min="15367" max="15616" width="9" style="162"/>
    <col min="15617" max="15617" width="4.875" style="162" customWidth="1"/>
    <col min="15618" max="15618" width="25.5" style="162" customWidth="1"/>
    <col min="15619" max="15619" width="44.5" style="162" customWidth="1"/>
    <col min="15620" max="15620" width="17.125" style="162" customWidth="1"/>
    <col min="15621" max="15621" width="4.5" style="162" customWidth="1"/>
    <col min="15622" max="15622" width="22.75" style="162" bestFit="1" customWidth="1"/>
    <col min="15623" max="15872" width="9" style="162"/>
    <col min="15873" max="15873" width="4.875" style="162" customWidth="1"/>
    <col min="15874" max="15874" width="25.5" style="162" customWidth="1"/>
    <col min="15875" max="15875" width="44.5" style="162" customWidth="1"/>
    <col min="15876" max="15876" width="17.125" style="162" customWidth="1"/>
    <col min="15877" max="15877" width="4.5" style="162" customWidth="1"/>
    <col min="15878" max="15878" width="22.75" style="162" bestFit="1" customWidth="1"/>
    <col min="15879" max="16128" width="9" style="162"/>
    <col min="16129" max="16129" width="4.875" style="162" customWidth="1"/>
    <col min="16130" max="16130" width="25.5" style="162" customWidth="1"/>
    <col min="16131" max="16131" width="44.5" style="162" customWidth="1"/>
    <col min="16132" max="16132" width="17.125" style="162" customWidth="1"/>
    <col min="16133" max="16133" width="4.5" style="162" customWidth="1"/>
    <col min="16134" max="16134" width="22.75" style="162" bestFit="1" customWidth="1"/>
    <col min="16135" max="16384" width="9" style="162"/>
  </cols>
  <sheetData>
    <row r="1" spans="1:5" s="247" customFormat="1" ht="21" x14ac:dyDescent="0.15">
      <c r="B1" s="245" t="s">
        <v>678</v>
      </c>
    </row>
    <row r="2" spans="1:5" s="247" customFormat="1" ht="21" x14ac:dyDescent="0.15">
      <c r="B2" s="245" t="s">
        <v>679</v>
      </c>
    </row>
    <row r="3" spans="1:5" s="247" customFormat="1" ht="13.5" x14ac:dyDescent="0.15">
      <c r="B3" s="247" t="s">
        <v>661</v>
      </c>
    </row>
    <row r="4" spans="1:5" s="247" customFormat="1" ht="14.25" thickBot="1" x14ac:dyDescent="0.2">
      <c r="A4" s="248"/>
      <c r="B4" s="247" t="s">
        <v>662</v>
      </c>
      <c r="E4" s="249"/>
    </row>
    <row r="5" spans="1:5" s="145" customFormat="1" ht="12.75" thickTop="1" x14ac:dyDescent="0.15">
      <c r="D5" s="144" t="s">
        <v>680</v>
      </c>
    </row>
    <row r="6" spans="1:5" s="271" customFormat="1" ht="16.5" x14ac:dyDescent="0.15">
      <c r="B6" s="504" t="s">
        <v>681</v>
      </c>
      <c r="C6" s="504"/>
      <c r="D6" s="504"/>
    </row>
    <row r="7" spans="1:5" s="145" customFormat="1" x14ac:dyDescent="0.15"/>
    <row r="8" spans="1:5" s="145" customFormat="1" x14ac:dyDescent="0.15">
      <c r="B8" s="144" t="s">
        <v>655</v>
      </c>
      <c r="C8" s="522" t="str">
        <f>本社!Z24&amp;""</f>
        <v/>
      </c>
      <c r="D8" s="522"/>
    </row>
    <row r="9" spans="1:5" s="145" customFormat="1" x14ac:dyDescent="0.15"/>
    <row r="10" spans="1:5" s="274" customFormat="1" ht="24" customHeight="1" x14ac:dyDescent="0.15">
      <c r="B10" s="523" t="s">
        <v>682</v>
      </c>
      <c r="C10" s="523"/>
      <c r="D10" s="523"/>
    </row>
    <row r="11" spans="1:5" s="145" customFormat="1" x14ac:dyDescent="0.15"/>
    <row r="12" spans="1:5" s="271" customFormat="1" x14ac:dyDescent="0.15">
      <c r="B12" s="277" t="s">
        <v>683</v>
      </c>
      <c r="C12" s="277" t="s">
        <v>684</v>
      </c>
      <c r="D12" s="277" t="s">
        <v>685</v>
      </c>
    </row>
    <row r="13" spans="1:5" ht="24" customHeight="1" x14ac:dyDescent="0.15">
      <c r="A13" s="162">
        <v>1</v>
      </c>
      <c r="B13" s="186"/>
      <c r="C13" s="186"/>
      <c r="D13" s="190"/>
    </row>
    <row r="14" spans="1:5" ht="24" customHeight="1" x14ac:dyDescent="0.15">
      <c r="A14" s="162">
        <v>2</v>
      </c>
      <c r="B14" s="186"/>
      <c r="C14" s="186"/>
      <c r="D14" s="190"/>
    </row>
    <row r="15" spans="1:5" ht="24" customHeight="1" x14ac:dyDescent="0.15">
      <c r="A15" s="162">
        <v>3</v>
      </c>
      <c r="B15" s="186"/>
      <c r="C15" s="186"/>
      <c r="D15" s="190"/>
    </row>
    <row r="16" spans="1:5" ht="24" customHeight="1" x14ac:dyDescent="0.15">
      <c r="A16" s="162">
        <v>4</v>
      </c>
      <c r="B16" s="186"/>
      <c r="C16" s="186"/>
      <c r="D16" s="190"/>
    </row>
    <row r="17" spans="1:4" ht="24" customHeight="1" x14ac:dyDescent="0.15">
      <c r="A17" s="162">
        <v>5</v>
      </c>
      <c r="B17" s="186"/>
      <c r="C17" s="186"/>
      <c r="D17" s="190"/>
    </row>
    <row r="18" spans="1:4" ht="24" customHeight="1" x14ac:dyDescent="0.15">
      <c r="A18" s="162">
        <v>6</v>
      </c>
      <c r="B18" s="186"/>
      <c r="C18" s="186"/>
      <c r="D18" s="190"/>
    </row>
    <row r="19" spans="1:4" ht="24" customHeight="1" x14ac:dyDescent="0.15">
      <c r="A19" s="162">
        <v>7</v>
      </c>
      <c r="B19" s="186"/>
      <c r="C19" s="186"/>
      <c r="D19" s="190"/>
    </row>
    <row r="20" spans="1:4" ht="24" customHeight="1" x14ac:dyDescent="0.15">
      <c r="A20" s="162">
        <v>8</v>
      </c>
      <c r="B20" s="186"/>
      <c r="C20" s="186"/>
      <c r="D20" s="190"/>
    </row>
    <row r="21" spans="1:4" ht="24" customHeight="1" x14ac:dyDescent="0.15">
      <c r="A21" s="162">
        <v>9</v>
      </c>
      <c r="B21" s="186"/>
      <c r="C21" s="186"/>
      <c r="D21" s="190"/>
    </row>
    <row r="22" spans="1:4" ht="24" customHeight="1" x14ac:dyDescent="0.15">
      <c r="A22" s="162">
        <v>10</v>
      </c>
      <c r="B22" s="186"/>
      <c r="C22" s="186"/>
      <c r="D22" s="190"/>
    </row>
    <row r="23" spans="1:4" ht="24" customHeight="1" x14ac:dyDescent="0.15">
      <c r="A23" s="162">
        <v>11</v>
      </c>
      <c r="B23" s="186"/>
      <c r="C23" s="186"/>
      <c r="D23" s="190"/>
    </row>
    <row r="24" spans="1:4" ht="24" customHeight="1" x14ac:dyDescent="0.15">
      <c r="A24" s="162">
        <v>12</v>
      </c>
      <c r="B24" s="186"/>
      <c r="C24" s="186"/>
      <c r="D24" s="190"/>
    </row>
    <row r="25" spans="1:4" ht="24" customHeight="1" x14ac:dyDescent="0.15">
      <c r="A25" s="162">
        <v>13</v>
      </c>
      <c r="B25" s="186"/>
      <c r="C25" s="186"/>
      <c r="D25" s="190"/>
    </row>
    <row r="26" spans="1:4" ht="24" customHeight="1" x14ac:dyDescent="0.15">
      <c r="A26" s="162">
        <v>14</v>
      </c>
      <c r="B26" s="186"/>
      <c r="C26" s="186"/>
      <c r="D26" s="190"/>
    </row>
    <row r="27" spans="1:4" ht="24" customHeight="1" x14ac:dyDescent="0.15">
      <c r="A27" s="162">
        <v>15</v>
      </c>
      <c r="B27" s="186"/>
      <c r="C27" s="186"/>
      <c r="D27" s="190"/>
    </row>
    <row r="28" spans="1:4" ht="24" customHeight="1" x14ac:dyDescent="0.15">
      <c r="A28" s="162">
        <v>16</v>
      </c>
      <c r="B28" s="186"/>
      <c r="C28" s="186"/>
      <c r="D28" s="190"/>
    </row>
    <row r="29" spans="1:4" ht="24" customHeight="1" x14ac:dyDescent="0.15">
      <c r="A29" s="162">
        <v>17</v>
      </c>
      <c r="B29" s="186"/>
      <c r="C29" s="186"/>
      <c r="D29" s="190"/>
    </row>
    <row r="30" spans="1:4" ht="24" customHeight="1" x14ac:dyDescent="0.15">
      <c r="A30" s="162">
        <v>18</v>
      </c>
      <c r="B30" s="186"/>
      <c r="C30" s="186"/>
      <c r="D30" s="190"/>
    </row>
    <row r="31" spans="1:4" ht="24" customHeight="1" x14ac:dyDescent="0.15">
      <c r="A31" s="162">
        <v>19</v>
      </c>
      <c r="B31" s="186"/>
      <c r="C31" s="186"/>
      <c r="D31" s="190"/>
    </row>
    <row r="32" spans="1:4" ht="24" customHeight="1" x14ac:dyDescent="0.15">
      <c r="A32" s="162">
        <v>20</v>
      </c>
      <c r="B32" s="186"/>
      <c r="C32" s="186"/>
      <c r="D32" s="190"/>
    </row>
    <row r="33" spans="1:4" ht="24" customHeight="1" x14ac:dyDescent="0.15">
      <c r="A33" s="162">
        <v>21</v>
      </c>
      <c r="B33" s="186"/>
      <c r="C33" s="186"/>
      <c r="D33" s="190"/>
    </row>
    <row r="34" spans="1:4" ht="24" customHeight="1" x14ac:dyDescent="0.15">
      <c r="A34" s="162">
        <v>22</v>
      </c>
      <c r="B34" s="186"/>
      <c r="C34" s="186"/>
      <c r="D34" s="190"/>
    </row>
    <row r="35" spans="1:4" ht="24" customHeight="1" x14ac:dyDescent="0.15">
      <c r="A35" s="162">
        <v>23</v>
      </c>
      <c r="B35" s="186"/>
      <c r="C35" s="186"/>
      <c r="D35" s="190"/>
    </row>
    <row r="36" spans="1:4" ht="24" customHeight="1" x14ac:dyDescent="0.15">
      <c r="A36" s="162">
        <v>24</v>
      </c>
      <c r="B36" s="186"/>
      <c r="C36" s="186"/>
      <c r="D36" s="190"/>
    </row>
    <row r="37" spans="1:4" ht="24" customHeight="1" x14ac:dyDescent="0.15">
      <c r="A37" s="162">
        <v>25</v>
      </c>
      <c r="B37" s="186"/>
      <c r="C37" s="186"/>
      <c r="D37" s="190"/>
    </row>
    <row r="38" spans="1:4" ht="24" customHeight="1" x14ac:dyDescent="0.15">
      <c r="A38" s="162">
        <v>26</v>
      </c>
      <c r="B38" s="186"/>
      <c r="C38" s="186"/>
      <c r="D38" s="190"/>
    </row>
    <row r="39" spans="1:4" ht="24" customHeight="1" x14ac:dyDescent="0.15">
      <c r="A39" s="162">
        <v>27</v>
      </c>
      <c r="B39" s="186"/>
      <c r="C39" s="186"/>
      <c r="D39" s="190"/>
    </row>
    <row r="40" spans="1:4" ht="24" customHeight="1" x14ac:dyDescent="0.15">
      <c r="A40" s="162">
        <v>28</v>
      </c>
      <c r="B40" s="186"/>
      <c r="C40" s="186"/>
      <c r="D40" s="190"/>
    </row>
    <row r="41" spans="1:4" ht="24" customHeight="1" x14ac:dyDescent="0.15">
      <c r="A41" s="162">
        <v>29</v>
      </c>
      <c r="B41" s="186"/>
      <c r="C41" s="186"/>
      <c r="D41" s="190"/>
    </row>
    <row r="42" spans="1:4" ht="24" customHeight="1" x14ac:dyDescent="0.15">
      <c r="A42" s="162">
        <v>30</v>
      </c>
      <c r="B42" s="186"/>
      <c r="C42" s="186"/>
      <c r="D42" s="190"/>
    </row>
    <row r="43" spans="1:4" ht="24" customHeight="1" x14ac:dyDescent="0.15">
      <c r="A43" s="162">
        <v>31</v>
      </c>
      <c r="B43" s="186"/>
      <c r="C43" s="186"/>
      <c r="D43" s="190"/>
    </row>
    <row r="44" spans="1:4" ht="24" customHeight="1" x14ac:dyDescent="0.15">
      <c r="A44" s="162">
        <v>32</v>
      </c>
      <c r="B44" s="186"/>
      <c r="C44" s="186"/>
      <c r="D44" s="190"/>
    </row>
    <row r="45" spans="1:4" ht="24" customHeight="1" x14ac:dyDescent="0.15">
      <c r="A45" s="162">
        <v>33</v>
      </c>
      <c r="B45" s="186"/>
      <c r="C45" s="186"/>
      <c r="D45" s="190"/>
    </row>
    <row r="46" spans="1:4" ht="24" customHeight="1" x14ac:dyDescent="0.15">
      <c r="A46" s="162">
        <v>34</v>
      </c>
      <c r="B46" s="186"/>
      <c r="C46" s="186"/>
      <c r="D46" s="190"/>
    </row>
    <row r="47" spans="1:4" ht="24" customHeight="1" x14ac:dyDescent="0.15">
      <c r="A47" s="162">
        <v>35</v>
      </c>
      <c r="B47" s="186"/>
      <c r="C47" s="186"/>
      <c r="D47" s="190"/>
    </row>
    <row r="48" spans="1:4" ht="24" customHeight="1" x14ac:dyDescent="0.15">
      <c r="A48" s="162">
        <v>36</v>
      </c>
      <c r="B48" s="186"/>
      <c r="C48" s="186"/>
      <c r="D48" s="190"/>
    </row>
    <row r="49" spans="1:4" ht="24" customHeight="1" x14ac:dyDescent="0.15">
      <c r="A49" s="162">
        <v>37</v>
      </c>
      <c r="B49" s="186"/>
      <c r="C49" s="186"/>
      <c r="D49" s="190"/>
    </row>
    <row r="50" spans="1:4" ht="24" customHeight="1" x14ac:dyDescent="0.15">
      <c r="A50" s="162">
        <v>38</v>
      </c>
      <c r="B50" s="186"/>
      <c r="C50" s="186"/>
      <c r="D50" s="190"/>
    </row>
    <row r="51" spans="1:4" ht="24" customHeight="1" x14ac:dyDescent="0.15">
      <c r="A51" s="162">
        <v>39</v>
      </c>
      <c r="B51" s="186"/>
      <c r="C51" s="186"/>
      <c r="D51" s="190"/>
    </row>
    <row r="52" spans="1:4" ht="24" customHeight="1" x14ac:dyDescent="0.15">
      <c r="A52" s="162">
        <v>40</v>
      </c>
      <c r="B52" s="186"/>
      <c r="C52" s="186"/>
      <c r="D52" s="190"/>
    </row>
    <row r="53" spans="1:4" ht="24" customHeight="1" x14ac:dyDescent="0.15">
      <c r="A53" s="162">
        <v>41</v>
      </c>
      <c r="B53" s="186"/>
      <c r="C53" s="186"/>
      <c r="D53" s="190"/>
    </row>
    <row r="54" spans="1:4" ht="24" customHeight="1" x14ac:dyDescent="0.15">
      <c r="A54" s="162">
        <v>42</v>
      </c>
      <c r="B54" s="186"/>
      <c r="C54" s="186"/>
      <c r="D54" s="190"/>
    </row>
    <row r="55" spans="1:4" ht="24" customHeight="1" x14ac:dyDescent="0.15">
      <c r="A55" s="162">
        <v>43</v>
      </c>
      <c r="B55" s="186"/>
      <c r="C55" s="186"/>
      <c r="D55" s="190"/>
    </row>
    <row r="56" spans="1:4" ht="24" customHeight="1" x14ac:dyDescent="0.15">
      <c r="A56" s="162">
        <v>44</v>
      </c>
      <c r="B56" s="186"/>
      <c r="C56" s="186"/>
      <c r="D56" s="190"/>
    </row>
    <row r="57" spans="1:4" ht="24" customHeight="1" x14ac:dyDescent="0.15">
      <c r="A57" s="162">
        <v>45</v>
      </c>
      <c r="B57" s="186"/>
      <c r="C57" s="186"/>
      <c r="D57" s="190"/>
    </row>
    <row r="58" spans="1:4" ht="24" customHeight="1" x14ac:dyDescent="0.15">
      <c r="A58" s="162">
        <v>46</v>
      </c>
      <c r="B58" s="186"/>
      <c r="C58" s="186"/>
      <c r="D58" s="190"/>
    </row>
    <row r="59" spans="1:4" ht="24" customHeight="1" x14ac:dyDescent="0.15">
      <c r="A59" s="162">
        <v>47</v>
      </c>
      <c r="B59" s="186"/>
      <c r="C59" s="186"/>
      <c r="D59" s="190"/>
    </row>
    <row r="60" spans="1:4" ht="24" customHeight="1" x14ac:dyDescent="0.15">
      <c r="A60" s="162">
        <v>48</v>
      </c>
      <c r="B60" s="186"/>
      <c r="C60" s="186"/>
      <c r="D60" s="190"/>
    </row>
    <row r="61" spans="1:4" ht="24" customHeight="1" x14ac:dyDescent="0.15">
      <c r="A61" s="162">
        <v>49</v>
      </c>
      <c r="B61" s="186"/>
      <c r="C61" s="186"/>
      <c r="D61" s="190"/>
    </row>
    <row r="62" spans="1:4" ht="24" customHeight="1" x14ac:dyDescent="0.15">
      <c r="A62" s="162">
        <v>50</v>
      </c>
      <c r="B62" s="186"/>
      <c r="C62" s="186"/>
      <c r="D62" s="190"/>
    </row>
  </sheetData>
  <mergeCells count="3">
    <mergeCell ref="B6:D6"/>
    <mergeCell ref="C8:D8"/>
    <mergeCell ref="B10:D10"/>
  </mergeCells>
  <phoneticPr fontId="2"/>
  <conditionalFormatting sqref="B13:C62">
    <cfRule type="containsBlanks" dxfId="2" priority="2" stopIfTrue="1">
      <formula>LEN(TRIM(B13))=0</formula>
    </cfRule>
  </conditionalFormatting>
  <conditionalFormatting sqref="D13:D62">
    <cfRule type="containsBlanks" dxfId="1" priority="1" stopIfTrue="1">
      <formula>LEN(TRIM(D13))=0</formula>
    </cfRule>
  </conditionalFormatting>
  <dataValidations count="1">
    <dataValidation type="list" allowBlank="1" showInputMessage="1" showErrorMessage="1" sqref="D13:D62 IZ13:IZ62 SV13:SV62 ACR13:ACR62 AMN13:AMN62 AWJ13:AWJ62 BGF13:BGF62 BQB13:BQB62 BZX13:BZX62 CJT13:CJT62 CTP13:CTP62 DDL13:DDL62 DNH13:DNH62 DXD13:DXD62 EGZ13:EGZ62 EQV13:EQV62 FAR13:FAR62 FKN13:FKN62 FUJ13:FUJ62 GEF13:GEF62 GOB13:GOB62 GXX13:GXX62 HHT13:HHT62 HRP13:HRP62 IBL13:IBL62 ILH13:ILH62 IVD13:IVD62 JEZ13:JEZ62 JOV13:JOV62 JYR13:JYR62 KIN13:KIN62 KSJ13:KSJ62 LCF13:LCF62 LMB13:LMB62 LVX13:LVX62 MFT13:MFT62 MPP13:MPP62 MZL13:MZL62 NJH13:NJH62 NTD13:NTD62 OCZ13:OCZ62 OMV13:OMV62 OWR13:OWR62 PGN13:PGN62 PQJ13:PQJ62 QAF13:QAF62 QKB13:QKB62 QTX13:QTX62 RDT13:RDT62 RNP13:RNP62 RXL13:RXL62 SHH13:SHH62 SRD13:SRD62 TAZ13:TAZ62 TKV13:TKV62 TUR13:TUR62 UEN13:UEN62 UOJ13:UOJ62 UYF13:UYF62 VIB13:VIB62 VRX13:VRX62 WBT13:WBT62 WLP13:WLP62 WVL13:WVL62 D65549:D65598 IZ65549:IZ65598 SV65549:SV65598 ACR65549:ACR65598 AMN65549:AMN65598 AWJ65549:AWJ65598 BGF65549:BGF65598 BQB65549:BQB65598 BZX65549:BZX65598 CJT65549:CJT65598 CTP65549:CTP65598 DDL65549:DDL65598 DNH65549:DNH65598 DXD65549:DXD65598 EGZ65549:EGZ65598 EQV65549:EQV65598 FAR65549:FAR65598 FKN65549:FKN65598 FUJ65549:FUJ65598 GEF65549:GEF65598 GOB65549:GOB65598 GXX65549:GXX65598 HHT65549:HHT65598 HRP65549:HRP65598 IBL65549:IBL65598 ILH65549:ILH65598 IVD65549:IVD65598 JEZ65549:JEZ65598 JOV65549:JOV65598 JYR65549:JYR65598 KIN65549:KIN65598 KSJ65549:KSJ65598 LCF65549:LCF65598 LMB65549:LMB65598 LVX65549:LVX65598 MFT65549:MFT65598 MPP65549:MPP65598 MZL65549:MZL65598 NJH65549:NJH65598 NTD65549:NTD65598 OCZ65549:OCZ65598 OMV65549:OMV65598 OWR65549:OWR65598 PGN65549:PGN65598 PQJ65549:PQJ65598 QAF65549:QAF65598 QKB65549:QKB65598 QTX65549:QTX65598 RDT65549:RDT65598 RNP65549:RNP65598 RXL65549:RXL65598 SHH65549:SHH65598 SRD65549:SRD65598 TAZ65549:TAZ65598 TKV65549:TKV65598 TUR65549:TUR65598 UEN65549:UEN65598 UOJ65549:UOJ65598 UYF65549:UYF65598 VIB65549:VIB65598 VRX65549:VRX65598 WBT65549:WBT65598 WLP65549:WLP65598 WVL65549:WVL65598 D131085:D131134 IZ131085:IZ131134 SV131085:SV131134 ACR131085:ACR131134 AMN131085:AMN131134 AWJ131085:AWJ131134 BGF131085:BGF131134 BQB131085:BQB131134 BZX131085:BZX131134 CJT131085:CJT131134 CTP131085:CTP131134 DDL131085:DDL131134 DNH131085:DNH131134 DXD131085:DXD131134 EGZ131085:EGZ131134 EQV131085:EQV131134 FAR131085:FAR131134 FKN131085:FKN131134 FUJ131085:FUJ131134 GEF131085:GEF131134 GOB131085:GOB131134 GXX131085:GXX131134 HHT131085:HHT131134 HRP131085:HRP131134 IBL131085:IBL131134 ILH131085:ILH131134 IVD131085:IVD131134 JEZ131085:JEZ131134 JOV131085:JOV131134 JYR131085:JYR131134 KIN131085:KIN131134 KSJ131085:KSJ131134 LCF131085:LCF131134 LMB131085:LMB131134 LVX131085:LVX131134 MFT131085:MFT131134 MPP131085:MPP131134 MZL131085:MZL131134 NJH131085:NJH131134 NTD131085:NTD131134 OCZ131085:OCZ131134 OMV131085:OMV131134 OWR131085:OWR131134 PGN131085:PGN131134 PQJ131085:PQJ131134 QAF131085:QAF131134 QKB131085:QKB131134 QTX131085:QTX131134 RDT131085:RDT131134 RNP131085:RNP131134 RXL131085:RXL131134 SHH131085:SHH131134 SRD131085:SRD131134 TAZ131085:TAZ131134 TKV131085:TKV131134 TUR131085:TUR131134 UEN131085:UEN131134 UOJ131085:UOJ131134 UYF131085:UYF131134 VIB131085:VIB131134 VRX131085:VRX131134 WBT131085:WBT131134 WLP131085:WLP131134 WVL131085:WVL131134 D196621:D196670 IZ196621:IZ196670 SV196621:SV196670 ACR196621:ACR196670 AMN196621:AMN196670 AWJ196621:AWJ196670 BGF196621:BGF196670 BQB196621:BQB196670 BZX196621:BZX196670 CJT196621:CJT196670 CTP196621:CTP196670 DDL196621:DDL196670 DNH196621:DNH196670 DXD196621:DXD196670 EGZ196621:EGZ196670 EQV196621:EQV196670 FAR196621:FAR196670 FKN196621:FKN196670 FUJ196621:FUJ196670 GEF196621:GEF196670 GOB196621:GOB196670 GXX196621:GXX196670 HHT196621:HHT196670 HRP196621:HRP196670 IBL196621:IBL196670 ILH196621:ILH196670 IVD196621:IVD196670 JEZ196621:JEZ196670 JOV196621:JOV196670 JYR196621:JYR196670 KIN196621:KIN196670 KSJ196621:KSJ196670 LCF196621:LCF196670 LMB196621:LMB196670 LVX196621:LVX196670 MFT196621:MFT196670 MPP196621:MPP196670 MZL196621:MZL196670 NJH196621:NJH196670 NTD196621:NTD196670 OCZ196621:OCZ196670 OMV196621:OMV196670 OWR196621:OWR196670 PGN196621:PGN196670 PQJ196621:PQJ196670 QAF196621:QAF196670 QKB196621:QKB196670 QTX196621:QTX196670 RDT196621:RDT196670 RNP196621:RNP196670 RXL196621:RXL196670 SHH196621:SHH196670 SRD196621:SRD196670 TAZ196621:TAZ196670 TKV196621:TKV196670 TUR196621:TUR196670 UEN196621:UEN196670 UOJ196621:UOJ196670 UYF196621:UYF196670 VIB196621:VIB196670 VRX196621:VRX196670 WBT196621:WBT196670 WLP196621:WLP196670 WVL196621:WVL196670 D262157:D262206 IZ262157:IZ262206 SV262157:SV262206 ACR262157:ACR262206 AMN262157:AMN262206 AWJ262157:AWJ262206 BGF262157:BGF262206 BQB262157:BQB262206 BZX262157:BZX262206 CJT262157:CJT262206 CTP262157:CTP262206 DDL262157:DDL262206 DNH262157:DNH262206 DXD262157:DXD262206 EGZ262157:EGZ262206 EQV262157:EQV262206 FAR262157:FAR262206 FKN262157:FKN262206 FUJ262157:FUJ262206 GEF262157:GEF262206 GOB262157:GOB262206 GXX262157:GXX262206 HHT262157:HHT262206 HRP262157:HRP262206 IBL262157:IBL262206 ILH262157:ILH262206 IVD262157:IVD262206 JEZ262157:JEZ262206 JOV262157:JOV262206 JYR262157:JYR262206 KIN262157:KIN262206 KSJ262157:KSJ262206 LCF262157:LCF262206 LMB262157:LMB262206 LVX262157:LVX262206 MFT262157:MFT262206 MPP262157:MPP262206 MZL262157:MZL262206 NJH262157:NJH262206 NTD262157:NTD262206 OCZ262157:OCZ262206 OMV262157:OMV262206 OWR262157:OWR262206 PGN262157:PGN262206 PQJ262157:PQJ262206 QAF262157:QAF262206 QKB262157:QKB262206 QTX262157:QTX262206 RDT262157:RDT262206 RNP262157:RNP262206 RXL262157:RXL262206 SHH262157:SHH262206 SRD262157:SRD262206 TAZ262157:TAZ262206 TKV262157:TKV262206 TUR262157:TUR262206 UEN262157:UEN262206 UOJ262157:UOJ262206 UYF262157:UYF262206 VIB262157:VIB262206 VRX262157:VRX262206 WBT262157:WBT262206 WLP262157:WLP262206 WVL262157:WVL262206 D327693:D327742 IZ327693:IZ327742 SV327693:SV327742 ACR327693:ACR327742 AMN327693:AMN327742 AWJ327693:AWJ327742 BGF327693:BGF327742 BQB327693:BQB327742 BZX327693:BZX327742 CJT327693:CJT327742 CTP327693:CTP327742 DDL327693:DDL327742 DNH327693:DNH327742 DXD327693:DXD327742 EGZ327693:EGZ327742 EQV327693:EQV327742 FAR327693:FAR327742 FKN327693:FKN327742 FUJ327693:FUJ327742 GEF327693:GEF327742 GOB327693:GOB327742 GXX327693:GXX327742 HHT327693:HHT327742 HRP327693:HRP327742 IBL327693:IBL327742 ILH327693:ILH327742 IVD327693:IVD327742 JEZ327693:JEZ327742 JOV327693:JOV327742 JYR327693:JYR327742 KIN327693:KIN327742 KSJ327693:KSJ327742 LCF327693:LCF327742 LMB327693:LMB327742 LVX327693:LVX327742 MFT327693:MFT327742 MPP327693:MPP327742 MZL327693:MZL327742 NJH327693:NJH327742 NTD327693:NTD327742 OCZ327693:OCZ327742 OMV327693:OMV327742 OWR327693:OWR327742 PGN327693:PGN327742 PQJ327693:PQJ327742 QAF327693:QAF327742 QKB327693:QKB327742 QTX327693:QTX327742 RDT327693:RDT327742 RNP327693:RNP327742 RXL327693:RXL327742 SHH327693:SHH327742 SRD327693:SRD327742 TAZ327693:TAZ327742 TKV327693:TKV327742 TUR327693:TUR327742 UEN327693:UEN327742 UOJ327693:UOJ327742 UYF327693:UYF327742 VIB327693:VIB327742 VRX327693:VRX327742 WBT327693:WBT327742 WLP327693:WLP327742 WVL327693:WVL327742 D393229:D393278 IZ393229:IZ393278 SV393229:SV393278 ACR393229:ACR393278 AMN393229:AMN393278 AWJ393229:AWJ393278 BGF393229:BGF393278 BQB393229:BQB393278 BZX393229:BZX393278 CJT393229:CJT393278 CTP393229:CTP393278 DDL393229:DDL393278 DNH393229:DNH393278 DXD393229:DXD393278 EGZ393229:EGZ393278 EQV393229:EQV393278 FAR393229:FAR393278 FKN393229:FKN393278 FUJ393229:FUJ393278 GEF393229:GEF393278 GOB393229:GOB393278 GXX393229:GXX393278 HHT393229:HHT393278 HRP393229:HRP393278 IBL393229:IBL393278 ILH393229:ILH393278 IVD393229:IVD393278 JEZ393229:JEZ393278 JOV393229:JOV393278 JYR393229:JYR393278 KIN393229:KIN393278 KSJ393229:KSJ393278 LCF393229:LCF393278 LMB393229:LMB393278 LVX393229:LVX393278 MFT393229:MFT393278 MPP393229:MPP393278 MZL393229:MZL393278 NJH393229:NJH393278 NTD393229:NTD393278 OCZ393229:OCZ393278 OMV393229:OMV393278 OWR393229:OWR393278 PGN393229:PGN393278 PQJ393229:PQJ393278 QAF393229:QAF393278 QKB393229:QKB393278 QTX393229:QTX393278 RDT393229:RDT393278 RNP393229:RNP393278 RXL393229:RXL393278 SHH393229:SHH393278 SRD393229:SRD393278 TAZ393229:TAZ393278 TKV393229:TKV393278 TUR393229:TUR393278 UEN393229:UEN393278 UOJ393229:UOJ393278 UYF393229:UYF393278 VIB393229:VIB393278 VRX393229:VRX393278 WBT393229:WBT393278 WLP393229:WLP393278 WVL393229:WVL393278 D458765:D458814 IZ458765:IZ458814 SV458765:SV458814 ACR458765:ACR458814 AMN458765:AMN458814 AWJ458765:AWJ458814 BGF458765:BGF458814 BQB458765:BQB458814 BZX458765:BZX458814 CJT458765:CJT458814 CTP458765:CTP458814 DDL458765:DDL458814 DNH458765:DNH458814 DXD458765:DXD458814 EGZ458765:EGZ458814 EQV458765:EQV458814 FAR458765:FAR458814 FKN458765:FKN458814 FUJ458765:FUJ458814 GEF458765:GEF458814 GOB458765:GOB458814 GXX458765:GXX458814 HHT458765:HHT458814 HRP458765:HRP458814 IBL458765:IBL458814 ILH458765:ILH458814 IVD458765:IVD458814 JEZ458765:JEZ458814 JOV458765:JOV458814 JYR458765:JYR458814 KIN458765:KIN458814 KSJ458765:KSJ458814 LCF458765:LCF458814 LMB458765:LMB458814 LVX458765:LVX458814 MFT458765:MFT458814 MPP458765:MPP458814 MZL458765:MZL458814 NJH458765:NJH458814 NTD458765:NTD458814 OCZ458765:OCZ458814 OMV458765:OMV458814 OWR458765:OWR458814 PGN458765:PGN458814 PQJ458765:PQJ458814 QAF458765:QAF458814 QKB458765:QKB458814 QTX458765:QTX458814 RDT458765:RDT458814 RNP458765:RNP458814 RXL458765:RXL458814 SHH458765:SHH458814 SRD458765:SRD458814 TAZ458765:TAZ458814 TKV458765:TKV458814 TUR458765:TUR458814 UEN458765:UEN458814 UOJ458765:UOJ458814 UYF458765:UYF458814 VIB458765:VIB458814 VRX458765:VRX458814 WBT458765:WBT458814 WLP458765:WLP458814 WVL458765:WVL458814 D524301:D524350 IZ524301:IZ524350 SV524301:SV524350 ACR524301:ACR524350 AMN524301:AMN524350 AWJ524301:AWJ524350 BGF524301:BGF524350 BQB524301:BQB524350 BZX524301:BZX524350 CJT524301:CJT524350 CTP524301:CTP524350 DDL524301:DDL524350 DNH524301:DNH524350 DXD524301:DXD524350 EGZ524301:EGZ524350 EQV524301:EQV524350 FAR524301:FAR524350 FKN524301:FKN524350 FUJ524301:FUJ524350 GEF524301:GEF524350 GOB524301:GOB524350 GXX524301:GXX524350 HHT524301:HHT524350 HRP524301:HRP524350 IBL524301:IBL524350 ILH524301:ILH524350 IVD524301:IVD524350 JEZ524301:JEZ524350 JOV524301:JOV524350 JYR524301:JYR524350 KIN524301:KIN524350 KSJ524301:KSJ524350 LCF524301:LCF524350 LMB524301:LMB524350 LVX524301:LVX524350 MFT524301:MFT524350 MPP524301:MPP524350 MZL524301:MZL524350 NJH524301:NJH524350 NTD524301:NTD524350 OCZ524301:OCZ524350 OMV524301:OMV524350 OWR524301:OWR524350 PGN524301:PGN524350 PQJ524301:PQJ524350 QAF524301:QAF524350 QKB524301:QKB524350 QTX524301:QTX524350 RDT524301:RDT524350 RNP524301:RNP524350 RXL524301:RXL524350 SHH524301:SHH524350 SRD524301:SRD524350 TAZ524301:TAZ524350 TKV524301:TKV524350 TUR524301:TUR524350 UEN524301:UEN524350 UOJ524301:UOJ524350 UYF524301:UYF524350 VIB524301:VIB524350 VRX524301:VRX524350 WBT524301:WBT524350 WLP524301:WLP524350 WVL524301:WVL524350 D589837:D589886 IZ589837:IZ589886 SV589837:SV589886 ACR589837:ACR589886 AMN589837:AMN589886 AWJ589837:AWJ589886 BGF589837:BGF589886 BQB589837:BQB589886 BZX589837:BZX589886 CJT589837:CJT589886 CTP589837:CTP589886 DDL589837:DDL589886 DNH589837:DNH589886 DXD589837:DXD589886 EGZ589837:EGZ589886 EQV589837:EQV589886 FAR589837:FAR589886 FKN589837:FKN589886 FUJ589837:FUJ589886 GEF589837:GEF589886 GOB589837:GOB589886 GXX589837:GXX589886 HHT589837:HHT589886 HRP589837:HRP589886 IBL589837:IBL589886 ILH589837:ILH589886 IVD589837:IVD589886 JEZ589837:JEZ589886 JOV589837:JOV589886 JYR589837:JYR589886 KIN589837:KIN589886 KSJ589837:KSJ589886 LCF589837:LCF589886 LMB589837:LMB589886 LVX589837:LVX589886 MFT589837:MFT589886 MPP589837:MPP589886 MZL589837:MZL589886 NJH589837:NJH589886 NTD589837:NTD589886 OCZ589837:OCZ589886 OMV589837:OMV589886 OWR589837:OWR589886 PGN589837:PGN589886 PQJ589837:PQJ589886 QAF589837:QAF589886 QKB589837:QKB589886 QTX589837:QTX589886 RDT589837:RDT589886 RNP589837:RNP589886 RXL589837:RXL589886 SHH589837:SHH589886 SRD589837:SRD589886 TAZ589837:TAZ589886 TKV589837:TKV589886 TUR589837:TUR589886 UEN589837:UEN589886 UOJ589837:UOJ589886 UYF589837:UYF589886 VIB589837:VIB589886 VRX589837:VRX589886 WBT589837:WBT589886 WLP589837:WLP589886 WVL589837:WVL589886 D655373:D655422 IZ655373:IZ655422 SV655373:SV655422 ACR655373:ACR655422 AMN655373:AMN655422 AWJ655373:AWJ655422 BGF655373:BGF655422 BQB655373:BQB655422 BZX655373:BZX655422 CJT655373:CJT655422 CTP655373:CTP655422 DDL655373:DDL655422 DNH655373:DNH655422 DXD655373:DXD655422 EGZ655373:EGZ655422 EQV655373:EQV655422 FAR655373:FAR655422 FKN655373:FKN655422 FUJ655373:FUJ655422 GEF655373:GEF655422 GOB655373:GOB655422 GXX655373:GXX655422 HHT655373:HHT655422 HRP655373:HRP655422 IBL655373:IBL655422 ILH655373:ILH655422 IVD655373:IVD655422 JEZ655373:JEZ655422 JOV655373:JOV655422 JYR655373:JYR655422 KIN655373:KIN655422 KSJ655373:KSJ655422 LCF655373:LCF655422 LMB655373:LMB655422 LVX655373:LVX655422 MFT655373:MFT655422 MPP655373:MPP655422 MZL655373:MZL655422 NJH655373:NJH655422 NTD655373:NTD655422 OCZ655373:OCZ655422 OMV655373:OMV655422 OWR655373:OWR655422 PGN655373:PGN655422 PQJ655373:PQJ655422 QAF655373:QAF655422 QKB655373:QKB655422 QTX655373:QTX655422 RDT655373:RDT655422 RNP655373:RNP655422 RXL655373:RXL655422 SHH655373:SHH655422 SRD655373:SRD655422 TAZ655373:TAZ655422 TKV655373:TKV655422 TUR655373:TUR655422 UEN655373:UEN655422 UOJ655373:UOJ655422 UYF655373:UYF655422 VIB655373:VIB655422 VRX655373:VRX655422 WBT655373:WBT655422 WLP655373:WLP655422 WVL655373:WVL655422 D720909:D720958 IZ720909:IZ720958 SV720909:SV720958 ACR720909:ACR720958 AMN720909:AMN720958 AWJ720909:AWJ720958 BGF720909:BGF720958 BQB720909:BQB720958 BZX720909:BZX720958 CJT720909:CJT720958 CTP720909:CTP720958 DDL720909:DDL720958 DNH720909:DNH720958 DXD720909:DXD720958 EGZ720909:EGZ720958 EQV720909:EQV720958 FAR720909:FAR720958 FKN720909:FKN720958 FUJ720909:FUJ720958 GEF720909:GEF720958 GOB720909:GOB720958 GXX720909:GXX720958 HHT720909:HHT720958 HRP720909:HRP720958 IBL720909:IBL720958 ILH720909:ILH720958 IVD720909:IVD720958 JEZ720909:JEZ720958 JOV720909:JOV720958 JYR720909:JYR720958 KIN720909:KIN720958 KSJ720909:KSJ720958 LCF720909:LCF720958 LMB720909:LMB720958 LVX720909:LVX720958 MFT720909:MFT720958 MPP720909:MPP720958 MZL720909:MZL720958 NJH720909:NJH720958 NTD720909:NTD720958 OCZ720909:OCZ720958 OMV720909:OMV720958 OWR720909:OWR720958 PGN720909:PGN720958 PQJ720909:PQJ720958 QAF720909:QAF720958 QKB720909:QKB720958 QTX720909:QTX720958 RDT720909:RDT720958 RNP720909:RNP720958 RXL720909:RXL720958 SHH720909:SHH720958 SRD720909:SRD720958 TAZ720909:TAZ720958 TKV720909:TKV720958 TUR720909:TUR720958 UEN720909:UEN720958 UOJ720909:UOJ720958 UYF720909:UYF720958 VIB720909:VIB720958 VRX720909:VRX720958 WBT720909:WBT720958 WLP720909:WLP720958 WVL720909:WVL720958 D786445:D786494 IZ786445:IZ786494 SV786445:SV786494 ACR786445:ACR786494 AMN786445:AMN786494 AWJ786445:AWJ786494 BGF786445:BGF786494 BQB786445:BQB786494 BZX786445:BZX786494 CJT786445:CJT786494 CTP786445:CTP786494 DDL786445:DDL786494 DNH786445:DNH786494 DXD786445:DXD786494 EGZ786445:EGZ786494 EQV786445:EQV786494 FAR786445:FAR786494 FKN786445:FKN786494 FUJ786445:FUJ786494 GEF786445:GEF786494 GOB786445:GOB786494 GXX786445:GXX786494 HHT786445:HHT786494 HRP786445:HRP786494 IBL786445:IBL786494 ILH786445:ILH786494 IVD786445:IVD786494 JEZ786445:JEZ786494 JOV786445:JOV786494 JYR786445:JYR786494 KIN786445:KIN786494 KSJ786445:KSJ786494 LCF786445:LCF786494 LMB786445:LMB786494 LVX786445:LVX786494 MFT786445:MFT786494 MPP786445:MPP786494 MZL786445:MZL786494 NJH786445:NJH786494 NTD786445:NTD786494 OCZ786445:OCZ786494 OMV786445:OMV786494 OWR786445:OWR786494 PGN786445:PGN786494 PQJ786445:PQJ786494 QAF786445:QAF786494 QKB786445:QKB786494 QTX786445:QTX786494 RDT786445:RDT786494 RNP786445:RNP786494 RXL786445:RXL786494 SHH786445:SHH786494 SRD786445:SRD786494 TAZ786445:TAZ786494 TKV786445:TKV786494 TUR786445:TUR786494 UEN786445:UEN786494 UOJ786445:UOJ786494 UYF786445:UYF786494 VIB786445:VIB786494 VRX786445:VRX786494 WBT786445:WBT786494 WLP786445:WLP786494 WVL786445:WVL786494 D851981:D852030 IZ851981:IZ852030 SV851981:SV852030 ACR851981:ACR852030 AMN851981:AMN852030 AWJ851981:AWJ852030 BGF851981:BGF852030 BQB851981:BQB852030 BZX851981:BZX852030 CJT851981:CJT852030 CTP851981:CTP852030 DDL851981:DDL852030 DNH851981:DNH852030 DXD851981:DXD852030 EGZ851981:EGZ852030 EQV851981:EQV852030 FAR851981:FAR852030 FKN851981:FKN852030 FUJ851981:FUJ852030 GEF851981:GEF852030 GOB851981:GOB852030 GXX851981:GXX852030 HHT851981:HHT852030 HRP851981:HRP852030 IBL851981:IBL852030 ILH851981:ILH852030 IVD851981:IVD852030 JEZ851981:JEZ852030 JOV851981:JOV852030 JYR851981:JYR852030 KIN851981:KIN852030 KSJ851981:KSJ852030 LCF851981:LCF852030 LMB851981:LMB852030 LVX851981:LVX852030 MFT851981:MFT852030 MPP851981:MPP852030 MZL851981:MZL852030 NJH851981:NJH852030 NTD851981:NTD852030 OCZ851981:OCZ852030 OMV851981:OMV852030 OWR851981:OWR852030 PGN851981:PGN852030 PQJ851981:PQJ852030 QAF851981:QAF852030 QKB851981:QKB852030 QTX851981:QTX852030 RDT851981:RDT852030 RNP851981:RNP852030 RXL851981:RXL852030 SHH851981:SHH852030 SRD851981:SRD852030 TAZ851981:TAZ852030 TKV851981:TKV852030 TUR851981:TUR852030 UEN851981:UEN852030 UOJ851981:UOJ852030 UYF851981:UYF852030 VIB851981:VIB852030 VRX851981:VRX852030 WBT851981:WBT852030 WLP851981:WLP852030 WVL851981:WVL852030 D917517:D917566 IZ917517:IZ917566 SV917517:SV917566 ACR917517:ACR917566 AMN917517:AMN917566 AWJ917517:AWJ917566 BGF917517:BGF917566 BQB917517:BQB917566 BZX917517:BZX917566 CJT917517:CJT917566 CTP917517:CTP917566 DDL917517:DDL917566 DNH917517:DNH917566 DXD917517:DXD917566 EGZ917517:EGZ917566 EQV917517:EQV917566 FAR917517:FAR917566 FKN917517:FKN917566 FUJ917517:FUJ917566 GEF917517:GEF917566 GOB917517:GOB917566 GXX917517:GXX917566 HHT917517:HHT917566 HRP917517:HRP917566 IBL917517:IBL917566 ILH917517:ILH917566 IVD917517:IVD917566 JEZ917517:JEZ917566 JOV917517:JOV917566 JYR917517:JYR917566 KIN917517:KIN917566 KSJ917517:KSJ917566 LCF917517:LCF917566 LMB917517:LMB917566 LVX917517:LVX917566 MFT917517:MFT917566 MPP917517:MPP917566 MZL917517:MZL917566 NJH917517:NJH917566 NTD917517:NTD917566 OCZ917517:OCZ917566 OMV917517:OMV917566 OWR917517:OWR917566 PGN917517:PGN917566 PQJ917517:PQJ917566 QAF917517:QAF917566 QKB917517:QKB917566 QTX917517:QTX917566 RDT917517:RDT917566 RNP917517:RNP917566 RXL917517:RXL917566 SHH917517:SHH917566 SRD917517:SRD917566 TAZ917517:TAZ917566 TKV917517:TKV917566 TUR917517:TUR917566 UEN917517:UEN917566 UOJ917517:UOJ917566 UYF917517:UYF917566 VIB917517:VIB917566 VRX917517:VRX917566 WBT917517:WBT917566 WLP917517:WLP917566 WVL917517:WVL917566 D983053:D983102 IZ983053:IZ983102 SV983053:SV983102 ACR983053:ACR983102 AMN983053:AMN983102 AWJ983053:AWJ983102 BGF983053:BGF983102 BQB983053:BQB983102 BZX983053:BZX983102 CJT983053:CJT983102 CTP983053:CTP983102 DDL983053:DDL983102 DNH983053:DNH983102 DXD983053:DXD983102 EGZ983053:EGZ983102 EQV983053:EQV983102 FAR983053:FAR983102 FKN983053:FKN983102 FUJ983053:FUJ983102 GEF983053:GEF983102 GOB983053:GOB983102 GXX983053:GXX983102 HHT983053:HHT983102 HRP983053:HRP983102 IBL983053:IBL983102 ILH983053:ILH983102 IVD983053:IVD983102 JEZ983053:JEZ983102 JOV983053:JOV983102 JYR983053:JYR983102 KIN983053:KIN983102 KSJ983053:KSJ983102 LCF983053:LCF983102 LMB983053:LMB983102 LVX983053:LVX983102 MFT983053:MFT983102 MPP983053:MPP983102 MZL983053:MZL983102 NJH983053:NJH983102 NTD983053:NTD983102 OCZ983053:OCZ983102 OMV983053:OMV983102 OWR983053:OWR983102 PGN983053:PGN983102 PQJ983053:PQJ983102 QAF983053:QAF983102 QKB983053:QKB983102 QTX983053:QTX983102 RDT983053:RDT983102 RNP983053:RNP983102 RXL983053:RXL983102 SHH983053:SHH983102 SRD983053:SRD983102 TAZ983053:TAZ983102 TKV983053:TKV983102 TUR983053:TUR983102 UEN983053:UEN983102 UOJ983053:UOJ983102 UYF983053:UYF983102 VIB983053:VIB983102 VRX983053:VRX983102 WBT983053:WBT983102 WLP983053:WLP983102 WVL983053:WVL983102" xr:uid="{00000000-0002-0000-0900-000000000000}">
      <formula1>"代理店,特約店,販売店,その他（自社製含む）"</formula1>
    </dataValidation>
  </dataValidations>
  <pageMargins left="0.78740157480314965" right="0.78740157480314965" top="0.78740157480314965" bottom="0.78740157480314965"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No4"/>
  <dimension ref="A1:F142"/>
  <sheetViews>
    <sheetView showGridLines="0" view="pageBreakPreview" zoomScaleNormal="100" zoomScaleSheetLayoutView="100" workbookViewId="0">
      <selection activeCell="E13" sqref="E13:I13"/>
    </sheetView>
  </sheetViews>
  <sheetFormatPr defaultRowHeight="13.5" x14ac:dyDescent="0.15"/>
  <cols>
    <col min="1" max="1" width="3.25" style="73" bestFit="1" customWidth="1"/>
    <col min="2" max="2" width="26.875" style="73" customWidth="1"/>
    <col min="3" max="3" width="12.25" style="73" customWidth="1"/>
    <col min="4" max="4" width="61.25" style="73" customWidth="1"/>
    <col min="5" max="5" width="30.625" style="73" customWidth="1"/>
    <col min="6" max="6" width="4" style="73" customWidth="1"/>
    <col min="7" max="255" width="9" style="73"/>
    <col min="256" max="256" width="3.25" style="73" bestFit="1" customWidth="1"/>
    <col min="257" max="257" width="26.875" style="73" customWidth="1"/>
    <col min="258" max="258" width="12.25" style="73" customWidth="1"/>
    <col min="259" max="259" width="61.25" style="73" customWidth="1"/>
    <col min="260" max="261" width="15.625" style="73" customWidth="1"/>
    <col min="262" max="262" width="4" style="73" customWidth="1"/>
    <col min="263" max="511" width="9" style="73"/>
    <col min="512" max="512" width="3.25" style="73" bestFit="1" customWidth="1"/>
    <col min="513" max="513" width="26.875" style="73" customWidth="1"/>
    <col min="514" max="514" width="12.25" style="73" customWidth="1"/>
    <col min="515" max="515" width="61.25" style="73" customWidth="1"/>
    <col min="516" max="517" width="15.625" style="73" customWidth="1"/>
    <col min="518" max="518" width="4" style="73" customWidth="1"/>
    <col min="519" max="767" width="9" style="73"/>
    <col min="768" max="768" width="3.25" style="73" bestFit="1" customWidth="1"/>
    <col min="769" max="769" width="26.875" style="73" customWidth="1"/>
    <col min="770" max="770" width="12.25" style="73" customWidth="1"/>
    <col min="771" max="771" width="61.25" style="73" customWidth="1"/>
    <col min="772" max="773" width="15.625" style="73" customWidth="1"/>
    <col min="774" max="774" width="4" style="73" customWidth="1"/>
    <col min="775" max="1023" width="9" style="73"/>
    <col min="1024" max="1024" width="3.25" style="73" bestFit="1" customWidth="1"/>
    <col min="1025" max="1025" width="26.875" style="73" customWidth="1"/>
    <col min="1026" max="1026" width="12.25" style="73" customWidth="1"/>
    <col min="1027" max="1027" width="61.25" style="73" customWidth="1"/>
    <col min="1028" max="1029" width="15.625" style="73" customWidth="1"/>
    <col min="1030" max="1030" width="4" style="73" customWidth="1"/>
    <col min="1031" max="1279" width="9" style="73"/>
    <col min="1280" max="1280" width="3.25" style="73" bestFit="1" customWidth="1"/>
    <col min="1281" max="1281" width="26.875" style="73" customWidth="1"/>
    <col min="1282" max="1282" width="12.25" style="73" customWidth="1"/>
    <col min="1283" max="1283" width="61.25" style="73" customWidth="1"/>
    <col min="1284" max="1285" width="15.625" style="73" customWidth="1"/>
    <col min="1286" max="1286" width="4" style="73" customWidth="1"/>
    <col min="1287" max="1535" width="9" style="73"/>
    <col min="1536" max="1536" width="3.25" style="73" bestFit="1" customWidth="1"/>
    <col min="1537" max="1537" width="26.875" style="73" customWidth="1"/>
    <col min="1538" max="1538" width="12.25" style="73" customWidth="1"/>
    <col min="1539" max="1539" width="61.25" style="73" customWidth="1"/>
    <col min="1540" max="1541" width="15.625" style="73" customWidth="1"/>
    <col min="1542" max="1542" width="4" style="73" customWidth="1"/>
    <col min="1543" max="1791" width="9" style="73"/>
    <col min="1792" max="1792" width="3.25" style="73" bestFit="1" customWidth="1"/>
    <col min="1793" max="1793" width="26.875" style="73" customWidth="1"/>
    <col min="1794" max="1794" width="12.25" style="73" customWidth="1"/>
    <col min="1795" max="1795" width="61.25" style="73" customWidth="1"/>
    <col min="1796" max="1797" width="15.625" style="73" customWidth="1"/>
    <col min="1798" max="1798" width="4" style="73" customWidth="1"/>
    <col min="1799" max="2047" width="9" style="73"/>
    <col min="2048" max="2048" width="3.25" style="73" bestFit="1" customWidth="1"/>
    <col min="2049" max="2049" width="26.875" style="73" customWidth="1"/>
    <col min="2050" max="2050" width="12.25" style="73" customWidth="1"/>
    <col min="2051" max="2051" width="61.25" style="73" customWidth="1"/>
    <col min="2052" max="2053" width="15.625" style="73" customWidth="1"/>
    <col min="2054" max="2054" width="4" style="73" customWidth="1"/>
    <col min="2055" max="2303" width="9" style="73"/>
    <col min="2304" max="2304" width="3.25" style="73" bestFit="1" customWidth="1"/>
    <col min="2305" max="2305" width="26.875" style="73" customWidth="1"/>
    <col min="2306" max="2306" width="12.25" style="73" customWidth="1"/>
    <col min="2307" max="2307" width="61.25" style="73" customWidth="1"/>
    <col min="2308" max="2309" width="15.625" style="73" customWidth="1"/>
    <col min="2310" max="2310" width="4" style="73" customWidth="1"/>
    <col min="2311" max="2559" width="9" style="73"/>
    <col min="2560" max="2560" width="3.25" style="73" bestFit="1" customWidth="1"/>
    <col min="2561" max="2561" width="26.875" style="73" customWidth="1"/>
    <col min="2562" max="2562" width="12.25" style="73" customWidth="1"/>
    <col min="2563" max="2563" width="61.25" style="73" customWidth="1"/>
    <col min="2564" max="2565" width="15.625" style="73" customWidth="1"/>
    <col min="2566" max="2566" width="4" style="73" customWidth="1"/>
    <col min="2567" max="2815" width="9" style="73"/>
    <col min="2816" max="2816" width="3.25" style="73" bestFit="1" customWidth="1"/>
    <col min="2817" max="2817" width="26.875" style="73" customWidth="1"/>
    <col min="2818" max="2818" width="12.25" style="73" customWidth="1"/>
    <col min="2819" max="2819" width="61.25" style="73" customWidth="1"/>
    <col min="2820" max="2821" width="15.625" style="73" customWidth="1"/>
    <col min="2822" max="2822" width="4" style="73" customWidth="1"/>
    <col min="2823" max="3071" width="9" style="73"/>
    <col min="3072" max="3072" width="3.25" style="73" bestFit="1" customWidth="1"/>
    <col min="3073" max="3073" width="26.875" style="73" customWidth="1"/>
    <col min="3074" max="3074" width="12.25" style="73" customWidth="1"/>
    <col min="3075" max="3075" width="61.25" style="73" customWidth="1"/>
    <col min="3076" max="3077" width="15.625" style="73" customWidth="1"/>
    <col min="3078" max="3078" width="4" style="73" customWidth="1"/>
    <col min="3079" max="3327" width="9" style="73"/>
    <col min="3328" max="3328" width="3.25" style="73" bestFit="1" customWidth="1"/>
    <col min="3329" max="3329" width="26.875" style="73" customWidth="1"/>
    <col min="3330" max="3330" width="12.25" style="73" customWidth="1"/>
    <col min="3331" max="3331" width="61.25" style="73" customWidth="1"/>
    <col min="3332" max="3333" width="15.625" style="73" customWidth="1"/>
    <col min="3334" max="3334" width="4" style="73" customWidth="1"/>
    <col min="3335" max="3583" width="9" style="73"/>
    <col min="3584" max="3584" width="3.25" style="73" bestFit="1" customWidth="1"/>
    <col min="3585" max="3585" width="26.875" style="73" customWidth="1"/>
    <col min="3586" max="3586" width="12.25" style="73" customWidth="1"/>
    <col min="3587" max="3587" width="61.25" style="73" customWidth="1"/>
    <col min="3588" max="3589" width="15.625" style="73" customWidth="1"/>
    <col min="3590" max="3590" width="4" style="73" customWidth="1"/>
    <col min="3591" max="3839" width="9" style="73"/>
    <col min="3840" max="3840" width="3.25" style="73" bestFit="1" customWidth="1"/>
    <col min="3841" max="3841" width="26.875" style="73" customWidth="1"/>
    <col min="3842" max="3842" width="12.25" style="73" customWidth="1"/>
    <col min="3843" max="3843" width="61.25" style="73" customWidth="1"/>
    <col min="3844" max="3845" width="15.625" style="73" customWidth="1"/>
    <col min="3846" max="3846" width="4" style="73" customWidth="1"/>
    <col min="3847" max="4095" width="9" style="73"/>
    <col min="4096" max="4096" width="3.25" style="73" bestFit="1" customWidth="1"/>
    <col min="4097" max="4097" width="26.875" style="73" customWidth="1"/>
    <col min="4098" max="4098" width="12.25" style="73" customWidth="1"/>
    <col min="4099" max="4099" width="61.25" style="73" customWidth="1"/>
    <col min="4100" max="4101" width="15.625" style="73" customWidth="1"/>
    <col min="4102" max="4102" width="4" style="73" customWidth="1"/>
    <col min="4103" max="4351" width="9" style="73"/>
    <col min="4352" max="4352" width="3.25" style="73" bestFit="1" customWidth="1"/>
    <col min="4353" max="4353" width="26.875" style="73" customWidth="1"/>
    <col min="4354" max="4354" width="12.25" style="73" customWidth="1"/>
    <col min="4355" max="4355" width="61.25" style="73" customWidth="1"/>
    <col min="4356" max="4357" width="15.625" style="73" customWidth="1"/>
    <col min="4358" max="4358" width="4" style="73" customWidth="1"/>
    <col min="4359" max="4607" width="9" style="73"/>
    <col min="4608" max="4608" width="3.25" style="73" bestFit="1" customWidth="1"/>
    <col min="4609" max="4609" width="26.875" style="73" customWidth="1"/>
    <col min="4610" max="4610" width="12.25" style="73" customWidth="1"/>
    <col min="4611" max="4611" width="61.25" style="73" customWidth="1"/>
    <col min="4612" max="4613" width="15.625" style="73" customWidth="1"/>
    <col min="4614" max="4614" width="4" style="73" customWidth="1"/>
    <col min="4615" max="4863" width="9" style="73"/>
    <col min="4864" max="4864" width="3.25" style="73" bestFit="1" customWidth="1"/>
    <col min="4865" max="4865" width="26.875" style="73" customWidth="1"/>
    <col min="4866" max="4866" width="12.25" style="73" customWidth="1"/>
    <col min="4867" max="4867" width="61.25" style="73" customWidth="1"/>
    <col min="4868" max="4869" width="15.625" style="73" customWidth="1"/>
    <col min="4870" max="4870" width="4" style="73" customWidth="1"/>
    <col min="4871" max="5119" width="9" style="73"/>
    <col min="5120" max="5120" width="3.25" style="73" bestFit="1" customWidth="1"/>
    <col min="5121" max="5121" width="26.875" style="73" customWidth="1"/>
    <col min="5122" max="5122" width="12.25" style="73" customWidth="1"/>
    <col min="5123" max="5123" width="61.25" style="73" customWidth="1"/>
    <col min="5124" max="5125" width="15.625" style="73" customWidth="1"/>
    <col min="5126" max="5126" width="4" style="73" customWidth="1"/>
    <col min="5127" max="5375" width="9" style="73"/>
    <col min="5376" max="5376" width="3.25" style="73" bestFit="1" customWidth="1"/>
    <col min="5377" max="5377" width="26.875" style="73" customWidth="1"/>
    <col min="5378" max="5378" width="12.25" style="73" customWidth="1"/>
    <col min="5379" max="5379" width="61.25" style="73" customWidth="1"/>
    <col min="5380" max="5381" width="15.625" style="73" customWidth="1"/>
    <col min="5382" max="5382" width="4" style="73" customWidth="1"/>
    <col min="5383" max="5631" width="9" style="73"/>
    <col min="5632" max="5632" width="3.25" style="73" bestFit="1" customWidth="1"/>
    <col min="5633" max="5633" width="26.875" style="73" customWidth="1"/>
    <col min="5634" max="5634" width="12.25" style="73" customWidth="1"/>
    <col min="5635" max="5635" width="61.25" style="73" customWidth="1"/>
    <col min="5636" max="5637" width="15.625" style="73" customWidth="1"/>
    <col min="5638" max="5638" width="4" style="73" customWidth="1"/>
    <col min="5639" max="5887" width="9" style="73"/>
    <col min="5888" max="5888" width="3.25" style="73" bestFit="1" customWidth="1"/>
    <col min="5889" max="5889" width="26.875" style="73" customWidth="1"/>
    <col min="5890" max="5890" width="12.25" style="73" customWidth="1"/>
    <col min="5891" max="5891" width="61.25" style="73" customWidth="1"/>
    <col min="5892" max="5893" width="15.625" style="73" customWidth="1"/>
    <col min="5894" max="5894" width="4" style="73" customWidth="1"/>
    <col min="5895" max="6143" width="9" style="73"/>
    <col min="6144" max="6144" width="3.25" style="73" bestFit="1" customWidth="1"/>
    <col min="6145" max="6145" width="26.875" style="73" customWidth="1"/>
    <col min="6146" max="6146" width="12.25" style="73" customWidth="1"/>
    <col min="6147" max="6147" width="61.25" style="73" customWidth="1"/>
    <col min="6148" max="6149" width="15.625" style="73" customWidth="1"/>
    <col min="6150" max="6150" width="4" style="73" customWidth="1"/>
    <col min="6151" max="6399" width="9" style="73"/>
    <col min="6400" max="6400" width="3.25" style="73" bestFit="1" customWidth="1"/>
    <col min="6401" max="6401" width="26.875" style="73" customWidth="1"/>
    <col min="6402" max="6402" width="12.25" style="73" customWidth="1"/>
    <col min="6403" max="6403" width="61.25" style="73" customWidth="1"/>
    <col min="6404" max="6405" width="15.625" style="73" customWidth="1"/>
    <col min="6406" max="6406" width="4" style="73" customWidth="1"/>
    <col min="6407" max="6655" width="9" style="73"/>
    <col min="6656" max="6656" width="3.25" style="73" bestFit="1" customWidth="1"/>
    <col min="6657" max="6657" width="26.875" style="73" customWidth="1"/>
    <col min="6658" max="6658" width="12.25" style="73" customWidth="1"/>
    <col min="6659" max="6659" width="61.25" style="73" customWidth="1"/>
    <col min="6660" max="6661" width="15.625" style="73" customWidth="1"/>
    <col min="6662" max="6662" width="4" style="73" customWidth="1"/>
    <col min="6663" max="6911" width="9" style="73"/>
    <col min="6912" max="6912" width="3.25" style="73" bestFit="1" customWidth="1"/>
    <col min="6913" max="6913" width="26.875" style="73" customWidth="1"/>
    <col min="6914" max="6914" width="12.25" style="73" customWidth="1"/>
    <col min="6915" max="6915" width="61.25" style="73" customWidth="1"/>
    <col min="6916" max="6917" width="15.625" style="73" customWidth="1"/>
    <col min="6918" max="6918" width="4" style="73" customWidth="1"/>
    <col min="6919" max="7167" width="9" style="73"/>
    <col min="7168" max="7168" width="3.25" style="73" bestFit="1" customWidth="1"/>
    <col min="7169" max="7169" width="26.875" style="73" customWidth="1"/>
    <col min="7170" max="7170" width="12.25" style="73" customWidth="1"/>
    <col min="7171" max="7171" width="61.25" style="73" customWidth="1"/>
    <col min="7172" max="7173" width="15.625" style="73" customWidth="1"/>
    <col min="7174" max="7174" width="4" style="73" customWidth="1"/>
    <col min="7175" max="7423" width="9" style="73"/>
    <col min="7424" max="7424" width="3.25" style="73" bestFit="1" customWidth="1"/>
    <col min="7425" max="7425" width="26.875" style="73" customWidth="1"/>
    <col min="7426" max="7426" width="12.25" style="73" customWidth="1"/>
    <col min="7427" max="7427" width="61.25" style="73" customWidth="1"/>
    <col min="7428" max="7429" width="15.625" style="73" customWidth="1"/>
    <col min="7430" max="7430" width="4" style="73" customWidth="1"/>
    <col min="7431" max="7679" width="9" style="73"/>
    <col min="7680" max="7680" width="3.25" style="73" bestFit="1" customWidth="1"/>
    <col min="7681" max="7681" width="26.875" style="73" customWidth="1"/>
    <col min="7682" max="7682" width="12.25" style="73" customWidth="1"/>
    <col min="7683" max="7683" width="61.25" style="73" customWidth="1"/>
    <col min="7684" max="7685" width="15.625" style="73" customWidth="1"/>
    <col min="7686" max="7686" width="4" style="73" customWidth="1"/>
    <col min="7687" max="7935" width="9" style="73"/>
    <col min="7936" max="7936" width="3.25" style="73" bestFit="1" customWidth="1"/>
    <col min="7937" max="7937" width="26.875" style="73" customWidth="1"/>
    <col min="7938" max="7938" width="12.25" style="73" customWidth="1"/>
    <col min="7939" max="7939" width="61.25" style="73" customWidth="1"/>
    <col min="7940" max="7941" width="15.625" style="73" customWidth="1"/>
    <col min="7942" max="7942" width="4" style="73" customWidth="1"/>
    <col min="7943" max="8191" width="9" style="73"/>
    <col min="8192" max="8192" width="3.25" style="73" bestFit="1" customWidth="1"/>
    <col min="8193" max="8193" width="26.875" style="73" customWidth="1"/>
    <col min="8194" max="8194" width="12.25" style="73" customWidth="1"/>
    <col min="8195" max="8195" width="61.25" style="73" customWidth="1"/>
    <col min="8196" max="8197" width="15.625" style="73" customWidth="1"/>
    <col min="8198" max="8198" width="4" style="73" customWidth="1"/>
    <col min="8199" max="8447" width="9" style="73"/>
    <col min="8448" max="8448" width="3.25" style="73" bestFit="1" customWidth="1"/>
    <col min="8449" max="8449" width="26.875" style="73" customWidth="1"/>
    <col min="8450" max="8450" width="12.25" style="73" customWidth="1"/>
    <col min="8451" max="8451" width="61.25" style="73" customWidth="1"/>
    <col min="8452" max="8453" width="15.625" style="73" customWidth="1"/>
    <col min="8454" max="8454" width="4" style="73" customWidth="1"/>
    <col min="8455" max="8703" width="9" style="73"/>
    <col min="8704" max="8704" width="3.25" style="73" bestFit="1" customWidth="1"/>
    <col min="8705" max="8705" width="26.875" style="73" customWidth="1"/>
    <col min="8706" max="8706" width="12.25" style="73" customWidth="1"/>
    <col min="8707" max="8707" width="61.25" style="73" customWidth="1"/>
    <col min="8708" max="8709" width="15.625" style="73" customWidth="1"/>
    <col min="8710" max="8710" width="4" style="73" customWidth="1"/>
    <col min="8711" max="8959" width="9" style="73"/>
    <col min="8960" max="8960" width="3.25" style="73" bestFit="1" customWidth="1"/>
    <col min="8961" max="8961" width="26.875" style="73" customWidth="1"/>
    <col min="8962" max="8962" width="12.25" style="73" customWidth="1"/>
    <col min="8963" max="8963" width="61.25" style="73" customWidth="1"/>
    <col min="8964" max="8965" width="15.625" style="73" customWidth="1"/>
    <col min="8966" max="8966" width="4" style="73" customWidth="1"/>
    <col min="8967" max="9215" width="9" style="73"/>
    <col min="9216" max="9216" width="3.25" style="73" bestFit="1" customWidth="1"/>
    <col min="9217" max="9217" width="26.875" style="73" customWidth="1"/>
    <col min="9218" max="9218" width="12.25" style="73" customWidth="1"/>
    <col min="9219" max="9219" width="61.25" style="73" customWidth="1"/>
    <col min="9220" max="9221" width="15.625" style="73" customWidth="1"/>
    <col min="9222" max="9222" width="4" style="73" customWidth="1"/>
    <col min="9223" max="9471" width="9" style="73"/>
    <col min="9472" max="9472" width="3.25" style="73" bestFit="1" customWidth="1"/>
    <col min="9473" max="9473" width="26.875" style="73" customWidth="1"/>
    <col min="9474" max="9474" width="12.25" style="73" customWidth="1"/>
    <col min="9475" max="9475" width="61.25" style="73" customWidth="1"/>
    <col min="9476" max="9477" width="15.625" style="73" customWidth="1"/>
    <col min="9478" max="9478" width="4" style="73" customWidth="1"/>
    <col min="9479" max="9727" width="9" style="73"/>
    <col min="9728" max="9728" width="3.25" style="73" bestFit="1" customWidth="1"/>
    <col min="9729" max="9729" width="26.875" style="73" customWidth="1"/>
    <col min="9730" max="9730" width="12.25" style="73" customWidth="1"/>
    <col min="9731" max="9731" width="61.25" style="73" customWidth="1"/>
    <col min="9732" max="9733" width="15.625" style="73" customWidth="1"/>
    <col min="9734" max="9734" width="4" style="73" customWidth="1"/>
    <col min="9735" max="9983" width="9" style="73"/>
    <col min="9984" max="9984" width="3.25" style="73" bestFit="1" customWidth="1"/>
    <col min="9985" max="9985" width="26.875" style="73" customWidth="1"/>
    <col min="9986" max="9986" width="12.25" style="73" customWidth="1"/>
    <col min="9987" max="9987" width="61.25" style="73" customWidth="1"/>
    <col min="9988" max="9989" width="15.625" style="73" customWidth="1"/>
    <col min="9990" max="9990" width="4" style="73" customWidth="1"/>
    <col min="9991" max="10239" width="9" style="73"/>
    <col min="10240" max="10240" width="3.25" style="73" bestFit="1" customWidth="1"/>
    <col min="10241" max="10241" width="26.875" style="73" customWidth="1"/>
    <col min="10242" max="10242" width="12.25" style="73" customWidth="1"/>
    <col min="10243" max="10243" width="61.25" style="73" customWidth="1"/>
    <col min="10244" max="10245" width="15.625" style="73" customWidth="1"/>
    <col min="10246" max="10246" width="4" style="73" customWidth="1"/>
    <col min="10247" max="10495" width="9" style="73"/>
    <col min="10496" max="10496" width="3.25" style="73" bestFit="1" customWidth="1"/>
    <col min="10497" max="10497" width="26.875" style="73" customWidth="1"/>
    <col min="10498" max="10498" width="12.25" style="73" customWidth="1"/>
    <col min="10499" max="10499" width="61.25" style="73" customWidth="1"/>
    <col min="10500" max="10501" width="15.625" style="73" customWidth="1"/>
    <col min="10502" max="10502" width="4" style="73" customWidth="1"/>
    <col min="10503" max="10751" width="9" style="73"/>
    <col min="10752" max="10752" width="3.25" style="73" bestFit="1" customWidth="1"/>
    <col min="10753" max="10753" width="26.875" style="73" customWidth="1"/>
    <col min="10754" max="10754" width="12.25" style="73" customWidth="1"/>
    <col min="10755" max="10755" width="61.25" style="73" customWidth="1"/>
    <col min="10756" max="10757" width="15.625" style="73" customWidth="1"/>
    <col min="10758" max="10758" width="4" style="73" customWidth="1"/>
    <col min="10759" max="11007" width="9" style="73"/>
    <col min="11008" max="11008" width="3.25" style="73" bestFit="1" customWidth="1"/>
    <col min="11009" max="11009" width="26.875" style="73" customWidth="1"/>
    <col min="11010" max="11010" width="12.25" style="73" customWidth="1"/>
    <col min="11011" max="11011" width="61.25" style="73" customWidth="1"/>
    <col min="11012" max="11013" width="15.625" style="73" customWidth="1"/>
    <col min="11014" max="11014" width="4" style="73" customWidth="1"/>
    <col min="11015" max="11263" width="9" style="73"/>
    <col min="11264" max="11264" width="3.25" style="73" bestFit="1" customWidth="1"/>
    <col min="11265" max="11265" width="26.875" style="73" customWidth="1"/>
    <col min="11266" max="11266" width="12.25" style="73" customWidth="1"/>
    <col min="11267" max="11267" width="61.25" style="73" customWidth="1"/>
    <col min="11268" max="11269" width="15.625" style="73" customWidth="1"/>
    <col min="11270" max="11270" width="4" style="73" customWidth="1"/>
    <col min="11271" max="11519" width="9" style="73"/>
    <col min="11520" max="11520" width="3.25" style="73" bestFit="1" customWidth="1"/>
    <col min="11521" max="11521" width="26.875" style="73" customWidth="1"/>
    <col min="11522" max="11522" width="12.25" style="73" customWidth="1"/>
    <col min="11523" max="11523" width="61.25" style="73" customWidth="1"/>
    <col min="11524" max="11525" width="15.625" style="73" customWidth="1"/>
    <col min="11526" max="11526" width="4" style="73" customWidth="1"/>
    <col min="11527" max="11775" width="9" style="73"/>
    <col min="11776" max="11776" width="3.25" style="73" bestFit="1" customWidth="1"/>
    <col min="11777" max="11777" width="26.875" style="73" customWidth="1"/>
    <col min="11778" max="11778" width="12.25" style="73" customWidth="1"/>
    <col min="11779" max="11779" width="61.25" style="73" customWidth="1"/>
    <col min="11780" max="11781" width="15.625" style="73" customWidth="1"/>
    <col min="11782" max="11782" width="4" style="73" customWidth="1"/>
    <col min="11783" max="12031" width="9" style="73"/>
    <col min="12032" max="12032" width="3.25" style="73" bestFit="1" customWidth="1"/>
    <col min="12033" max="12033" width="26.875" style="73" customWidth="1"/>
    <col min="12034" max="12034" width="12.25" style="73" customWidth="1"/>
    <col min="12035" max="12035" width="61.25" style="73" customWidth="1"/>
    <col min="12036" max="12037" width="15.625" style="73" customWidth="1"/>
    <col min="12038" max="12038" width="4" style="73" customWidth="1"/>
    <col min="12039" max="12287" width="9" style="73"/>
    <col min="12288" max="12288" width="3.25" style="73" bestFit="1" customWidth="1"/>
    <col min="12289" max="12289" width="26.875" style="73" customWidth="1"/>
    <col min="12290" max="12290" width="12.25" style="73" customWidth="1"/>
    <col min="12291" max="12291" width="61.25" style="73" customWidth="1"/>
    <col min="12292" max="12293" width="15.625" style="73" customWidth="1"/>
    <col min="12294" max="12294" width="4" style="73" customWidth="1"/>
    <col min="12295" max="12543" width="9" style="73"/>
    <col min="12544" max="12544" width="3.25" style="73" bestFit="1" customWidth="1"/>
    <col min="12545" max="12545" width="26.875" style="73" customWidth="1"/>
    <col min="12546" max="12546" width="12.25" style="73" customWidth="1"/>
    <col min="12547" max="12547" width="61.25" style="73" customWidth="1"/>
    <col min="12548" max="12549" width="15.625" style="73" customWidth="1"/>
    <col min="12550" max="12550" width="4" style="73" customWidth="1"/>
    <col min="12551" max="12799" width="9" style="73"/>
    <col min="12800" max="12800" width="3.25" style="73" bestFit="1" customWidth="1"/>
    <col min="12801" max="12801" width="26.875" style="73" customWidth="1"/>
    <col min="12802" max="12802" width="12.25" style="73" customWidth="1"/>
    <col min="12803" max="12803" width="61.25" style="73" customWidth="1"/>
    <col min="12804" max="12805" width="15.625" style="73" customWidth="1"/>
    <col min="12806" max="12806" width="4" style="73" customWidth="1"/>
    <col min="12807" max="13055" width="9" style="73"/>
    <col min="13056" max="13056" width="3.25" style="73" bestFit="1" customWidth="1"/>
    <col min="13057" max="13057" width="26.875" style="73" customWidth="1"/>
    <col min="13058" max="13058" width="12.25" style="73" customWidth="1"/>
    <col min="13059" max="13059" width="61.25" style="73" customWidth="1"/>
    <col min="13060" max="13061" width="15.625" style="73" customWidth="1"/>
    <col min="13062" max="13062" width="4" style="73" customWidth="1"/>
    <col min="13063" max="13311" width="9" style="73"/>
    <col min="13312" max="13312" width="3.25" style="73" bestFit="1" customWidth="1"/>
    <col min="13313" max="13313" width="26.875" style="73" customWidth="1"/>
    <col min="13314" max="13314" width="12.25" style="73" customWidth="1"/>
    <col min="13315" max="13315" width="61.25" style="73" customWidth="1"/>
    <col min="13316" max="13317" width="15.625" style="73" customWidth="1"/>
    <col min="13318" max="13318" width="4" style="73" customWidth="1"/>
    <col min="13319" max="13567" width="9" style="73"/>
    <col min="13568" max="13568" width="3.25" style="73" bestFit="1" customWidth="1"/>
    <col min="13569" max="13569" width="26.875" style="73" customWidth="1"/>
    <col min="13570" max="13570" width="12.25" style="73" customWidth="1"/>
    <col min="13571" max="13571" width="61.25" style="73" customWidth="1"/>
    <col min="13572" max="13573" width="15.625" style="73" customWidth="1"/>
    <col min="13574" max="13574" width="4" style="73" customWidth="1"/>
    <col min="13575" max="13823" width="9" style="73"/>
    <col min="13824" max="13824" width="3.25" style="73" bestFit="1" customWidth="1"/>
    <col min="13825" max="13825" width="26.875" style="73" customWidth="1"/>
    <col min="13826" max="13826" width="12.25" style="73" customWidth="1"/>
    <col min="13827" max="13827" width="61.25" style="73" customWidth="1"/>
    <col min="13828" max="13829" width="15.625" style="73" customWidth="1"/>
    <col min="13830" max="13830" width="4" style="73" customWidth="1"/>
    <col min="13831" max="14079" width="9" style="73"/>
    <col min="14080" max="14080" width="3.25" style="73" bestFit="1" customWidth="1"/>
    <col min="14081" max="14081" width="26.875" style="73" customWidth="1"/>
    <col min="14082" max="14082" width="12.25" style="73" customWidth="1"/>
    <col min="14083" max="14083" width="61.25" style="73" customWidth="1"/>
    <col min="14084" max="14085" width="15.625" style="73" customWidth="1"/>
    <col min="14086" max="14086" width="4" style="73" customWidth="1"/>
    <col min="14087" max="14335" width="9" style="73"/>
    <col min="14336" max="14336" width="3.25" style="73" bestFit="1" customWidth="1"/>
    <col min="14337" max="14337" width="26.875" style="73" customWidth="1"/>
    <col min="14338" max="14338" width="12.25" style="73" customWidth="1"/>
    <col min="14339" max="14339" width="61.25" style="73" customWidth="1"/>
    <col min="14340" max="14341" width="15.625" style="73" customWidth="1"/>
    <col min="14342" max="14342" width="4" style="73" customWidth="1"/>
    <col min="14343" max="14591" width="9" style="73"/>
    <col min="14592" max="14592" width="3.25" style="73" bestFit="1" customWidth="1"/>
    <col min="14593" max="14593" width="26.875" style="73" customWidth="1"/>
    <col min="14594" max="14594" width="12.25" style="73" customWidth="1"/>
    <col min="14595" max="14595" width="61.25" style="73" customWidth="1"/>
    <col min="14596" max="14597" width="15.625" style="73" customWidth="1"/>
    <col min="14598" max="14598" width="4" style="73" customWidth="1"/>
    <col min="14599" max="14847" width="9" style="73"/>
    <col min="14848" max="14848" width="3.25" style="73" bestFit="1" customWidth="1"/>
    <col min="14849" max="14849" width="26.875" style="73" customWidth="1"/>
    <col min="14850" max="14850" width="12.25" style="73" customWidth="1"/>
    <col min="14851" max="14851" width="61.25" style="73" customWidth="1"/>
    <col min="14852" max="14853" width="15.625" style="73" customWidth="1"/>
    <col min="14854" max="14854" width="4" style="73" customWidth="1"/>
    <col min="14855" max="15103" width="9" style="73"/>
    <col min="15104" max="15104" width="3.25" style="73" bestFit="1" customWidth="1"/>
    <col min="15105" max="15105" width="26.875" style="73" customWidth="1"/>
    <col min="15106" max="15106" width="12.25" style="73" customWidth="1"/>
    <col min="15107" max="15107" width="61.25" style="73" customWidth="1"/>
    <col min="15108" max="15109" width="15.625" style="73" customWidth="1"/>
    <col min="15110" max="15110" width="4" style="73" customWidth="1"/>
    <col min="15111" max="15359" width="9" style="73"/>
    <col min="15360" max="15360" width="3.25" style="73" bestFit="1" customWidth="1"/>
    <col min="15361" max="15361" width="26.875" style="73" customWidth="1"/>
    <col min="15362" max="15362" width="12.25" style="73" customWidth="1"/>
    <col min="15363" max="15363" width="61.25" style="73" customWidth="1"/>
    <col min="15364" max="15365" width="15.625" style="73" customWidth="1"/>
    <col min="15366" max="15366" width="4" style="73" customWidth="1"/>
    <col min="15367" max="15615" width="9" style="73"/>
    <col min="15616" max="15616" width="3.25" style="73" bestFit="1" customWidth="1"/>
    <col min="15617" max="15617" width="26.875" style="73" customWidth="1"/>
    <col min="15618" max="15618" width="12.25" style="73" customWidth="1"/>
    <col min="15619" max="15619" width="61.25" style="73" customWidth="1"/>
    <col min="15620" max="15621" width="15.625" style="73" customWidth="1"/>
    <col min="15622" max="15622" width="4" style="73" customWidth="1"/>
    <col min="15623" max="15871" width="9" style="73"/>
    <col min="15872" max="15872" width="3.25" style="73" bestFit="1" customWidth="1"/>
    <col min="15873" max="15873" width="26.875" style="73" customWidth="1"/>
    <col min="15874" max="15874" width="12.25" style="73" customWidth="1"/>
    <col min="15875" max="15875" width="61.25" style="73" customWidth="1"/>
    <col min="15876" max="15877" width="15.625" style="73" customWidth="1"/>
    <col min="15878" max="15878" width="4" style="73" customWidth="1"/>
    <col min="15879" max="16127" width="9" style="73"/>
    <col min="16128" max="16128" width="3.25" style="73" bestFit="1" customWidth="1"/>
    <col min="16129" max="16129" width="26.875" style="73" customWidth="1"/>
    <col min="16130" max="16130" width="12.25" style="73" customWidth="1"/>
    <col min="16131" max="16131" width="61.25" style="73" customWidth="1"/>
    <col min="16132" max="16133" width="15.625" style="73" customWidth="1"/>
    <col min="16134" max="16134" width="4" style="73" customWidth="1"/>
    <col min="16135" max="16384" width="9" style="73"/>
  </cols>
  <sheetData>
    <row r="1" spans="1:6" s="241" customFormat="1" ht="21" x14ac:dyDescent="0.15">
      <c r="B1" s="245" t="s">
        <v>660</v>
      </c>
    </row>
    <row r="2" spans="1:6" s="251" customFormat="1" ht="14.25" thickBot="1" x14ac:dyDescent="0.2">
      <c r="A2" s="250"/>
      <c r="B2" s="247" t="s">
        <v>662</v>
      </c>
      <c r="C2" s="247"/>
      <c r="D2" s="247"/>
      <c r="F2" s="252"/>
    </row>
    <row r="3" spans="1:6" ht="14.25" thickTop="1" x14ac:dyDescent="0.15">
      <c r="E3" s="144" t="s">
        <v>686</v>
      </c>
    </row>
    <row r="4" spans="1:6" ht="16.5" x14ac:dyDescent="0.15">
      <c r="B4" s="504" t="s">
        <v>687</v>
      </c>
      <c r="C4" s="504"/>
      <c r="D4" s="504"/>
      <c r="E4" s="504"/>
    </row>
    <row r="5" spans="1:6" s="145" customFormat="1" ht="12" x14ac:dyDescent="0.15">
      <c r="B5" s="146"/>
      <c r="C5" s="146"/>
      <c r="D5" s="146"/>
      <c r="E5" s="146"/>
    </row>
    <row r="6" spans="1:6" x14ac:dyDescent="0.15">
      <c r="D6" s="144" t="s">
        <v>641</v>
      </c>
      <c r="E6" s="225" t="str">
        <f>本社!Z24&amp;""</f>
        <v/>
      </c>
    </row>
    <row r="7" spans="1:6" x14ac:dyDescent="0.15">
      <c r="A7" s="145"/>
      <c r="B7" s="145" t="s">
        <v>665</v>
      </c>
      <c r="C7" s="145"/>
      <c r="D7" s="145"/>
      <c r="E7" s="145"/>
    </row>
    <row r="8" spans="1:6" s="274" customFormat="1" ht="12" x14ac:dyDescent="0.15">
      <c r="B8" s="274" t="s">
        <v>688</v>
      </c>
    </row>
    <row r="9" spans="1:6" s="274" customFormat="1" ht="12" x14ac:dyDescent="0.15">
      <c r="B9" s="274" t="s">
        <v>689</v>
      </c>
    </row>
    <row r="10" spans="1:6" s="274" customFormat="1" ht="12" x14ac:dyDescent="0.15">
      <c r="B10" s="274" t="s">
        <v>776</v>
      </c>
    </row>
    <row r="11" spans="1:6" s="274" customFormat="1" ht="12" x14ac:dyDescent="0.15"/>
    <row r="12" spans="1:6" x14ac:dyDescent="0.15">
      <c r="A12" s="145"/>
      <c r="C12" s="145"/>
      <c r="D12" s="145"/>
      <c r="E12" s="145"/>
    </row>
    <row r="13" spans="1:6" s="272" customFormat="1" ht="24" customHeight="1" x14ac:dyDescent="0.15">
      <c r="A13" s="271"/>
      <c r="B13" s="277" t="s">
        <v>690</v>
      </c>
      <c r="C13" s="277" t="s">
        <v>638</v>
      </c>
      <c r="D13" s="277" t="s">
        <v>639</v>
      </c>
      <c r="E13" s="277" t="s">
        <v>644</v>
      </c>
    </row>
    <row r="14" spans="1:6" ht="24" customHeight="1" x14ac:dyDescent="0.15">
      <c r="A14" s="162">
        <v>1</v>
      </c>
      <c r="B14" s="186" t="s">
        <v>691</v>
      </c>
      <c r="C14" s="191" t="str">
        <f>IF(本社!AM15="","",本社!Z15&amp;"-"&amp;本社!AM15)</f>
        <v/>
      </c>
      <c r="D14" s="186" t="str">
        <f>IF(本社!BZ19="","",本社!Z19&amp;本社!AX19&amp;本社!BZ19)</f>
        <v/>
      </c>
      <c r="E14" s="192" t="str">
        <f>IF(本社!BJ36="","",本社!Z36&amp;"-"&amp;本社!AP36&amp;"-"&amp;本社!BJ36)</f>
        <v/>
      </c>
    </row>
    <row r="15" spans="1:6" ht="24" customHeight="1" x14ac:dyDescent="0.15">
      <c r="A15" s="162">
        <v>2</v>
      </c>
      <c r="B15" s="186"/>
      <c r="C15" s="191"/>
      <c r="D15" s="186"/>
      <c r="E15" s="192"/>
    </row>
    <row r="16" spans="1:6" ht="24" customHeight="1" x14ac:dyDescent="0.15">
      <c r="A16" s="162">
        <v>3</v>
      </c>
      <c r="B16" s="186"/>
      <c r="C16" s="191"/>
      <c r="D16" s="186"/>
      <c r="E16" s="192"/>
    </row>
    <row r="17" spans="1:5" ht="24" customHeight="1" x14ac:dyDescent="0.15">
      <c r="A17" s="162">
        <v>4</v>
      </c>
      <c r="B17" s="186"/>
      <c r="C17" s="191"/>
      <c r="D17" s="186"/>
      <c r="E17" s="192"/>
    </row>
    <row r="18" spans="1:5" ht="24" customHeight="1" x14ac:dyDescent="0.15">
      <c r="A18" s="162">
        <v>5</v>
      </c>
      <c r="B18" s="186"/>
      <c r="C18" s="191"/>
      <c r="D18" s="186"/>
      <c r="E18" s="192"/>
    </row>
    <row r="19" spans="1:5" ht="24" customHeight="1" x14ac:dyDescent="0.15">
      <c r="A19" s="162">
        <v>6</v>
      </c>
      <c r="B19" s="186"/>
      <c r="C19" s="191"/>
      <c r="D19" s="186"/>
      <c r="E19" s="192"/>
    </row>
    <row r="20" spans="1:5" ht="24" customHeight="1" x14ac:dyDescent="0.15">
      <c r="A20" s="162">
        <v>7</v>
      </c>
      <c r="B20" s="186"/>
      <c r="C20" s="191"/>
      <c r="D20" s="186"/>
      <c r="E20" s="192"/>
    </row>
    <row r="21" spans="1:5" ht="24" customHeight="1" x14ac:dyDescent="0.15">
      <c r="A21" s="162">
        <v>8</v>
      </c>
      <c r="B21" s="186"/>
      <c r="C21" s="191"/>
      <c r="D21" s="186"/>
      <c r="E21" s="192"/>
    </row>
    <row r="22" spans="1:5" ht="24" customHeight="1" x14ac:dyDescent="0.15">
      <c r="A22" s="162">
        <v>9</v>
      </c>
      <c r="B22" s="186"/>
      <c r="C22" s="191"/>
      <c r="D22" s="186"/>
      <c r="E22" s="192"/>
    </row>
    <row r="23" spans="1:5" ht="24" customHeight="1" x14ac:dyDescent="0.15">
      <c r="A23" s="162">
        <v>10</v>
      </c>
      <c r="B23" s="186"/>
      <c r="C23" s="191"/>
      <c r="D23" s="186"/>
      <c r="E23" s="192"/>
    </row>
    <row r="24" spans="1:5" ht="24" customHeight="1" x14ac:dyDescent="0.15">
      <c r="A24" s="162">
        <v>11</v>
      </c>
      <c r="B24" s="186"/>
      <c r="C24" s="191"/>
      <c r="D24" s="186"/>
      <c r="E24" s="192"/>
    </row>
    <row r="25" spans="1:5" ht="24" customHeight="1" x14ac:dyDescent="0.15">
      <c r="A25" s="162">
        <v>12</v>
      </c>
      <c r="B25" s="186"/>
      <c r="C25" s="191"/>
      <c r="D25" s="186"/>
      <c r="E25" s="192"/>
    </row>
    <row r="26" spans="1:5" ht="24" customHeight="1" x14ac:dyDescent="0.15">
      <c r="A26" s="162">
        <v>13</v>
      </c>
      <c r="B26" s="186"/>
      <c r="C26" s="191"/>
      <c r="D26" s="186"/>
      <c r="E26" s="192"/>
    </row>
    <row r="27" spans="1:5" ht="24" customHeight="1" x14ac:dyDescent="0.15">
      <c r="A27" s="162">
        <v>14</v>
      </c>
      <c r="B27" s="186"/>
      <c r="C27" s="191"/>
      <c r="D27" s="186"/>
      <c r="E27" s="192"/>
    </row>
    <row r="28" spans="1:5" ht="24" customHeight="1" x14ac:dyDescent="0.15">
      <c r="A28" s="162">
        <v>15</v>
      </c>
      <c r="B28" s="186"/>
      <c r="C28" s="191"/>
      <c r="D28" s="186"/>
      <c r="E28" s="192"/>
    </row>
    <row r="29" spans="1:5" ht="24" customHeight="1" x14ac:dyDescent="0.15">
      <c r="A29" s="162">
        <v>16</v>
      </c>
      <c r="B29" s="186"/>
      <c r="C29" s="191"/>
      <c r="D29" s="186"/>
      <c r="E29" s="192"/>
    </row>
    <row r="30" spans="1:5" ht="24" customHeight="1" x14ac:dyDescent="0.15">
      <c r="A30" s="162">
        <v>17</v>
      </c>
      <c r="B30" s="186"/>
      <c r="C30" s="191"/>
      <c r="D30" s="186"/>
      <c r="E30" s="192"/>
    </row>
    <row r="31" spans="1:5" ht="24" customHeight="1" x14ac:dyDescent="0.15">
      <c r="A31" s="162">
        <v>18</v>
      </c>
      <c r="B31" s="186"/>
      <c r="C31" s="191"/>
      <c r="D31" s="186"/>
      <c r="E31" s="192"/>
    </row>
    <row r="32" spans="1:5" ht="24" customHeight="1" x14ac:dyDescent="0.15">
      <c r="A32" s="162">
        <v>19</v>
      </c>
      <c r="B32" s="186"/>
      <c r="C32" s="191"/>
      <c r="D32" s="186"/>
      <c r="E32" s="192"/>
    </row>
    <row r="33" spans="1:5" ht="24" customHeight="1" x14ac:dyDescent="0.15">
      <c r="A33" s="162">
        <v>20</v>
      </c>
      <c r="B33" s="186"/>
      <c r="C33" s="191"/>
      <c r="D33" s="186"/>
      <c r="E33" s="192"/>
    </row>
    <row r="34" spans="1:5" ht="24" customHeight="1" x14ac:dyDescent="0.15">
      <c r="A34" s="162">
        <v>21</v>
      </c>
      <c r="B34" s="186"/>
      <c r="C34" s="191"/>
      <c r="D34" s="186"/>
      <c r="E34" s="192"/>
    </row>
    <row r="35" spans="1:5" ht="24" customHeight="1" x14ac:dyDescent="0.15">
      <c r="A35" s="162">
        <v>22</v>
      </c>
      <c r="B35" s="186"/>
      <c r="C35" s="191"/>
      <c r="D35" s="186"/>
      <c r="E35" s="192"/>
    </row>
    <row r="36" spans="1:5" ht="24" customHeight="1" x14ac:dyDescent="0.15">
      <c r="A36" s="162">
        <v>23</v>
      </c>
      <c r="B36" s="186"/>
      <c r="C36" s="191"/>
      <c r="D36" s="186"/>
      <c r="E36" s="192"/>
    </row>
    <row r="37" spans="1:5" ht="24" customHeight="1" x14ac:dyDescent="0.15">
      <c r="A37" s="162">
        <v>24</v>
      </c>
      <c r="B37" s="186"/>
      <c r="C37" s="191"/>
      <c r="D37" s="186"/>
      <c r="E37" s="192"/>
    </row>
    <row r="38" spans="1:5" ht="24" customHeight="1" x14ac:dyDescent="0.15">
      <c r="A38" s="162">
        <v>25</v>
      </c>
      <c r="B38" s="186"/>
      <c r="C38" s="191"/>
      <c r="D38" s="186"/>
      <c r="E38" s="192"/>
    </row>
    <row r="39" spans="1:5" ht="24" customHeight="1" x14ac:dyDescent="0.15">
      <c r="A39" s="162">
        <v>26</v>
      </c>
      <c r="B39" s="186"/>
      <c r="C39" s="191"/>
      <c r="D39" s="186"/>
      <c r="E39" s="192"/>
    </row>
    <row r="40" spans="1:5" ht="24" customHeight="1" x14ac:dyDescent="0.15">
      <c r="A40" s="162">
        <v>27</v>
      </c>
      <c r="B40" s="186"/>
      <c r="C40" s="191"/>
      <c r="D40" s="186"/>
      <c r="E40" s="192"/>
    </row>
    <row r="41" spans="1:5" ht="24" customHeight="1" x14ac:dyDescent="0.15">
      <c r="A41" s="162">
        <v>28</v>
      </c>
      <c r="B41" s="186"/>
      <c r="C41" s="191"/>
      <c r="D41" s="186"/>
      <c r="E41" s="192"/>
    </row>
    <row r="42" spans="1:5" ht="24" customHeight="1" x14ac:dyDescent="0.15">
      <c r="A42" s="162">
        <v>29</v>
      </c>
      <c r="B42" s="186"/>
      <c r="C42" s="191"/>
      <c r="D42" s="186"/>
      <c r="E42" s="192"/>
    </row>
    <row r="43" spans="1:5" ht="24" customHeight="1" x14ac:dyDescent="0.15">
      <c r="A43" s="162">
        <v>30</v>
      </c>
      <c r="B43" s="186"/>
      <c r="C43" s="191"/>
      <c r="D43" s="186"/>
      <c r="E43" s="192"/>
    </row>
    <row r="44" spans="1:5" ht="24" customHeight="1" x14ac:dyDescent="0.15">
      <c r="A44" s="162">
        <v>31</v>
      </c>
      <c r="B44" s="186"/>
      <c r="C44" s="191"/>
      <c r="D44" s="186"/>
      <c r="E44" s="192"/>
    </row>
    <row r="45" spans="1:5" ht="24" customHeight="1" x14ac:dyDescent="0.15">
      <c r="A45" s="162">
        <v>32</v>
      </c>
      <c r="B45" s="186"/>
      <c r="C45" s="191"/>
      <c r="D45" s="186"/>
      <c r="E45" s="192"/>
    </row>
    <row r="46" spans="1:5" ht="24" customHeight="1" x14ac:dyDescent="0.15">
      <c r="A46" s="162">
        <v>33</v>
      </c>
      <c r="B46" s="186"/>
      <c r="C46" s="191"/>
      <c r="D46" s="186"/>
      <c r="E46" s="192"/>
    </row>
    <row r="47" spans="1:5" ht="24" customHeight="1" x14ac:dyDescent="0.15">
      <c r="A47" s="162">
        <v>34</v>
      </c>
      <c r="B47" s="186"/>
      <c r="C47" s="191"/>
      <c r="D47" s="186"/>
      <c r="E47" s="192"/>
    </row>
    <row r="48" spans="1:5" ht="24" customHeight="1" x14ac:dyDescent="0.15">
      <c r="A48" s="162">
        <v>35</v>
      </c>
      <c r="B48" s="186"/>
      <c r="C48" s="191"/>
      <c r="D48" s="186"/>
      <c r="E48" s="192"/>
    </row>
    <row r="49" spans="1:5" ht="24" customHeight="1" x14ac:dyDescent="0.15">
      <c r="A49" s="162">
        <v>36</v>
      </c>
      <c r="B49" s="186"/>
      <c r="C49" s="191"/>
      <c r="D49" s="186"/>
      <c r="E49" s="192"/>
    </row>
    <row r="50" spans="1:5" ht="24" customHeight="1" x14ac:dyDescent="0.15">
      <c r="A50" s="162">
        <v>37</v>
      </c>
      <c r="B50" s="186"/>
      <c r="C50" s="191"/>
      <c r="D50" s="186"/>
      <c r="E50" s="192"/>
    </row>
    <row r="51" spans="1:5" ht="24" customHeight="1" x14ac:dyDescent="0.15">
      <c r="A51" s="162">
        <v>38</v>
      </c>
      <c r="B51" s="186"/>
      <c r="C51" s="191"/>
      <c r="D51" s="186"/>
      <c r="E51" s="192"/>
    </row>
    <row r="52" spans="1:5" ht="24" customHeight="1" x14ac:dyDescent="0.15">
      <c r="A52" s="162">
        <v>39</v>
      </c>
      <c r="B52" s="186"/>
      <c r="C52" s="191"/>
      <c r="D52" s="186"/>
      <c r="E52" s="192"/>
    </row>
    <row r="53" spans="1:5" ht="24" customHeight="1" x14ac:dyDescent="0.15">
      <c r="A53" s="162">
        <v>40</v>
      </c>
      <c r="B53" s="186"/>
      <c r="C53" s="191"/>
      <c r="D53" s="186"/>
      <c r="E53" s="192"/>
    </row>
    <row r="54" spans="1:5" ht="24" customHeight="1" x14ac:dyDescent="0.15">
      <c r="A54" s="162">
        <v>41</v>
      </c>
      <c r="B54" s="186"/>
      <c r="C54" s="191"/>
      <c r="D54" s="186"/>
      <c r="E54" s="192"/>
    </row>
    <row r="55" spans="1:5" ht="24" customHeight="1" x14ac:dyDescent="0.15">
      <c r="A55" s="162">
        <v>42</v>
      </c>
      <c r="B55" s="186"/>
      <c r="C55" s="191"/>
      <c r="D55" s="186"/>
      <c r="E55" s="192"/>
    </row>
    <row r="56" spans="1:5" ht="24" customHeight="1" x14ac:dyDescent="0.15">
      <c r="A56" s="162">
        <v>43</v>
      </c>
      <c r="B56" s="186"/>
      <c r="C56" s="191"/>
      <c r="D56" s="186"/>
      <c r="E56" s="192"/>
    </row>
    <row r="57" spans="1:5" ht="24" customHeight="1" x14ac:dyDescent="0.15">
      <c r="A57" s="162">
        <v>44</v>
      </c>
      <c r="B57" s="186"/>
      <c r="C57" s="191"/>
      <c r="D57" s="186"/>
      <c r="E57" s="192"/>
    </row>
    <row r="58" spans="1:5" ht="24" customHeight="1" x14ac:dyDescent="0.15">
      <c r="A58" s="162">
        <v>45</v>
      </c>
      <c r="B58" s="186"/>
      <c r="C58" s="191"/>
      <c r="D58" s="186"/>
      <c r="E58" s="192"/>
    </row>
    <row r="59" spans="1:5" ht="24" customHeight="1" x14ac:dyDescent="0.15">
      <c r="A59" s="162">
        <v>46</v>
      </c>
      <c r="B59" s="186"/>
      <c r="C59" s="191"/>
      <c r="D59" s="186"/>
      <c r="E59" s="192"/>
    </row>
    <row r="60" spans="1:5" ht="24" customHeight="1" x14ac:dyDescent="0.15">
      <c r="A60" s="162">
        <v>47</v>
      </c>
      <c r="B60" s="186"/>
      <c r="C60" s="191"/>
      <c r="D60" s="186"/>
      <c r="E60" s="192"/>
    </row>
    <row r="61" spans="1:5" ht="24" customHeight="1" x14ac:dyDescent="0.15">
      <c r="A61" s="162">
        <v>48</v>
      </c>
      <c r="B61" s="186"/>
      <c r="C61" s="191"/>
      <c r="D61" s="186"/>
      <c r="E61" s="192"/>
    </row>
    <row r="62" spans="1:5" ht="24" customHeight="1" x14ac:dyDescent="0.15">
      <c r="A62" s="162">
        <v>49</v>
      </c>
      <c r="B62" s="186"/>
      <c r="C62" s="191"/>
      <c r="D62" s="186"/>
      <c r="E62" s="192"/>
    </row>
    <row r="63" spans="1:5" ht="24" customHeight="1" x14ac:dyDescent="0.15">
      <c r="A63" s="162">
        <v>50</v>
      </c>
      <c r="B63" s="186"/>
      <c r="C63" s="191"/>
      <c r="D63" s="186"/>
      <c r="E63" s="192"/>
    </row>
    <row r="64" spans="1:5" ht="24" customHeight="1" x14ac:dyDescent="0.15">
      <c r="A64" s="162">
        <v>51</v>
      </c>
      <c r="B64" s="186"/>
      <c r="C64" s="191"/>
      <c r="D64" s="186"/>
      <c r="E64" s="192"/>
    </row>
    <row r="65" spans="1:5" ht="24" customHeight="1" x14ac:dyDescent="0.15">
      <c r="A65" s="162">
        <v>52</v>
      </c>
      <c r="B65" s="186"/>
      <c r="C65" s="191"/>
      <c r="D65" s="186"/>
      <c r="E65" s="192"/>
    </row>
    <row r="66" spans="1:5" ht="24" customHeight="1" x14ac:dyDescent="0.15">
      <c r="A66" s="162">
        <v>53</v>
      </c>
      <c r="B66" s="186"/>
      <c r="C66" s="191"/>
      <c r="D66" s="186"/>
      <c r="E66" s="192"/>
    </row>
    <row r="67" spans="1:5" ht="24" customHeight="1" x14ac:dyDescent="0.15">
      <c r="A67" s="162">
        <v>54</v>
      </c>
      <c r="B67" s="186"/>
      <c r="C67" s="191"/>
      <c r="D67" s="186"/>
      <c r="E67" s="192"/>
    </row>
    <row r="68" spans="1:5" ht="24" customHeight="1" x14ac:dyDescent="0.15">
      <c r="A68" s="162">
        <v>55</v>
      </c>
      <c r="B68" s="186"/>
      <c r="C68" s="191"/>
      <c r="D68" s="186"/>
      <c r="E68" s="192"/>
    </row>
    <row r="69" spans="1:5" ht="24" customHeight="1" x14ac:dyDescent="0.15">
      <c r="A69" s="162">
        <v>56</v>
      </c>
      <c r="B69" s="186"/>
      <c r="C69" s="191"/>
      <c r="D69" s="186"/>
      <c r="E69" s="192"/>
    </row>
    <row r="70" spans="1:5" ht="24" customHeight="1" x14ac:dyDescent="0.15">
      <c r="A70" s="162">
        <v>57</v>
      </c>
      <c r="B70" s="186"/>
      <c r="C70" s="191"/>
      <c r="D70" s="186"/>
      <c r="E70" s="192"/>
    </row>
    <row r="71" spans="1:5" ht="24" customHeight="1" x14ac:dyDescent="0.15">
      <c r="A71" s="162">
        <v>58</v>
      </c>
      <c r="B71" s="186"/>
      <c r="C71" s="191"/>
      <c r="D71" s="186"/>
      <c r="E71" s="192"/>
    </row>
    <row r="72" spans="1:5" ht="24" customHeight="1" x14ac:dyDescent="0.15">
      <c r="A72" s="162">
        <v>59</v>
      </c>
      <c r="B72" s="186"/>
      <c r="C72" s="191"/>
      <c r="D72" s="186"/>
      <c r="E72" s="192"/>
    </row>
    <row r="73" spans="1:5" ht="24" customHeight="1" x14ac:dyDescent="0.15">
      <c r="A73" s="162">
        <v>60</v>
      </c>
      <c r="B73" s="186"/>
      <c r="C73" s="191"/>
      <c r="D73" s="186"/>
      <c r="E73" s="192"/>
    </row>
    <row r="74" spans="1:5" x14ac:dyDescent="0.15">
      <c r="A74" s="145"/>
      <c r="B74" s="145"/>
      <c r="C74" s="145"/>
      <c r="D74" s="145"/>
      <c r="E74" s="145"/>
    </row>
    <row r="75" spans="1:5" x14ac:dyDescent="0.15">
      <c r="A75" s="145"/>
      <c r="B75" s="145"/>
      <c r="C75" s="145"/>
      <c r="D75" s="145"/>
      <c r="E75" s="145"/>
    </row>
    <row r="76" spans="1:5" x14ac:dyDescent="0.15">
      <c r="A76" s="145"/>
      <c r="B76" s="145"/>
      <c r="C76" s="145"/>
      <c r="D76" s="145"/>
      <c r="E76" s="145"/>
    </row>
    <row r="77" spans="1:5" x14ac:dyDescent="0.15">
      <c r="A77" s="145"/>
      <c r="B77" s="145"/>
      <c r="C77" s="145"/>
      <c r="D77" s="145"/>
      <c r="E77" s="145"/>
    </row>
    <row r="78" spans="1:5" x14ac:dyDescent="0.15">
      <c r="A78" s="145"/>
      <c r="B78" s="145"/>
      <c r="C78" s="145"/>
      <c r="D78" s="145"/>
      <c r="E78" s="145"/>
    </row>
    <row r="79" spans="1:5" x14ac:dyDescent="0.15">
      <c r="A79" s="145"/>
      <c r="B79" s="145"/>
      <c r="C79" s="145"/>
      <c r="D79" s="145"/>
      <c r="E79" s="145"/>
    </row>
    <row r="80" spans="1:5" x14ac:dyDescent="0.15">
      <c r="A80" s="145"/>
      <c r="B80" s="145"/>
      <c r="C80" s="145"/>
      <c r="D80" s="145"/>
      <c r="E80" s="145"/>
    </row>
    <row r="81" spans="1:5" x14ac:dyDescent="0.15">
      <c r="A81" s="145"/>
      <c r="B81" s="145"/>
      <c r="C81" s="145"/>
      <c r="D81" s="145"/>
      <c r="E81" s="145"/>
    </row>
    <row r="82" spans="1:5" x14ac:dyDescent="0.15">
      <c r="A82" s="145"/>
      <c r="B82" s="145"/>
      <c r="C82" s="145"/>
      <c r="D82" s="145"/>
      <c r="E82" s="145"/>
    </row>
    <row r="83" spans="1:5" x14ac:dyDescent="0.15">
      <c r="A83" s="145"/>
      <c r="B83" s="145"/>
      <c r="C83" s="145"/>
      <c r="D83" s="145"/>
      <c r="E83" s="145"/>
    </row>
    <row r="84" spans="1:5" x14ac:dyDescent="0.15">
      <c r="A84" s="145"/>
      <c r="B84" s="145"/>
      <c r="C84" s="145"/>
      <c r="D84" s="145"/>
      <c r="E84" s="145"/>
    </row>
    <row r="85" spans="1:5" x14ac:dyDescent="0.15">
      <c r="A85" s="145"/>
      <c r="B85" s="145"/>
      <c r="C85" s="145"/>
      <c r="D85" s="145"/>
      <c r="E85" s="145"/>
    </row>
    <row r="86" spans="1:5" x14ac:dyDescent="0.15">
      <c r="A86" s="145"/>
      <c r="B86" s="145"/>
      <c r="C86" s="145"/>
      <c r="D86" s="145"/>
      <c r="E86" s="145"/>
    </row>
    <row r="87" spans="1:5" x14ac:dyDescent="0.15">
      <c r="A87" s="145"/>
      <c r="B87" s="145"/>
      <c r="C87" s="145"/>
      <c r="D87" s="145"/>
      <c r="E87" s="145"/>
    </row>
    <row r="88" spans="1:5" x14ac:dyDescent="0.15">
      <c r="A88" s="145"/>
      <c r="B88" s="145"/>
      <c r="C88" s="145"/>
      <c r="D88" s="145"/>
      <c r="E88" s="145"/>
    </row>
    <row r="89" spans="1:5" x14ac:dyDescent="0.15">
      <c r="A89" s="145"/>
      <c r="B89" s="145"/>
      <c r="C89" s="145"/>
      <c r="D89" s="145"/>
      <c r="E89" s="145"/>
    </row>
    <row r="90" spans="1:5" x14ac:dyDescent="0.15">
      <c r="A90" s="145"/>
      <c r="B90" s="145"/>
      <c r="C90" s="145"/>
      <c r="D90" s="145"/>
      <c r="E90" s="145"/>
    </row>
    <row r="91" spans="1:5" x14ac:dyDescent="0.15">
      <c r="A91" s="145"/>
      <c r="B91" s="145"/>
      <c r="C91" s="145"/>
      <c r="D91" s="145"/>
      <c r="E91" s="145"/>
    </row>
    <row r="92" spans="1:5" x14ac:dyDescent="0.15">
      <c r="A92" s="145"/>
      <c r="B92" s="145"/>
      <c r="C92" s="145"/>
      <c r="D92" s="145"/>
      <c r="E92" s="145"/>
    </row>
    <row r="93" spans="1:5" x14ac:dyDescent="0.15">
      <c r="A93" s="145"/>
      <c r="B93" s="145"/>
      <c r="C93" s="145"/>
      <c r="D93" s="145"/>
      <c r="E93" s="145"/>
    </row>
    <row r="94" spans="1:5" x14ac:dyDescent="0.15">
      <c r="A94" s="145"/>
      <c r="B94" s="145"/>
      <c r="C94" s="145"/>
      <c r="D94" s="145"/>
      <c r="E94" s="145"/>
    </row>
    <row r="95" spans="1:5" x14ac:dyDescent="0.15">
      <c r="A95" s="145"/>
      <c r="B95" s="145"/>
      <c r="C95" s="145"/>
      <c r="D95" s="145"/>
      <c r="E95" s="145"/>
    </row>
    <row r="96" spans="1:5" x14ac:dyDescent="0.15">
      <c r="A96" s="145"/>
      <c r="B96" s="145"/>
      <c r="C96" s="145"/>
      <c r="D96" s="145"/>
      <c r="E96" s="145"/>
    </row>
    <row r="97" spans="1:5" x14ac:dyDescent="0.15">
      <c r="A97" s="145"/>
      <c r="B97" s="145"/>
      <c r="C97" s="145"/>
      <c r="D97" s="145"/>
      <c r="E97" s="145"/>
    </row>
    <row r="98" spans="1:5" x14ac:dyDescent="0.15">
      <c r="A98" s="145"/>
      <c r="B98" s="145"/>
      <c r="C98" s="145"/>
      <c r="D98" s="145"/>
      <c r="E98" s="145"/>
    </row>
    <row r="99" spans="1:5" x14ac:dyDescent="0.15">
      <c r="A99" s="145"/>
      <c r="B99" s="145"/>
      <c r="C99" s="145"/>
      <c r="D99" s="145"/>
      <c r="E99" s="145"/>
    </row>
    <row r="100" spans="1:5" x14ac:dyDescent="0.15">
      <c r="A100" s="145"/>
      <c r="B100" s="145"/>
      <c r="C100" s="145"/>
      <c r="D100" s="145"/>
      <c r="E100" s="145"/>
    </row>
    <row r="101" spans="1:5" x14ac:dyDescent="0.15">
      <c r="A101" s="145"/>
      <c r="B101" s="145"/>
      <c r="C101" s="145"/>
      <c r="D101" s="145"/>
      <c r="E101" s="145"/>
    </row>
    <row r="102" spans="1:5" x14ac:dyDescent="0.15">
      <c r="A102" s="145"/>
      <c r="B102" s="145"/>
      <c r="C102" s="145"/>
      <c r="D102" s="145"/>
      <c r="E102" s="145"/>
    </row>
    <row r="103" spans="1:5" x14ac:dyDescent="0.15">
      <c r="A103" s="145"/>
      <c r="B103" s="145"/>
      <c r="C103" s="145"/>
      <c r="D103" s="145"/>
      <c r="E103" s="145"/>
    </row>
    <row r="104" spans="1:5" x14ac:dyDescent="0.15">
      <c r="A104" s="145"/>
      <c r="B104" s="145"/>
      <c r="C104" s="145"/>
      <c r="D104" s="145"/>
      <c r="E104" s="145"/>
    </row>
    <row r="105" spans="1:5" x14ac:dyDescent="0.15">
      <c r="A105" s="145"/>
      <c r="B105" s="145"/>
      <c r="C105" s="145"/>
      <c r="D105" s="145"/>
      <c r="E105" s="145"/>
    </row>
    <row r="106" spans="1:5" x14ac:dyDescent="0.15">
      <c r="A106" s="145"/>
      <c r="B106" s="145"/>
      <c r="C106" s="145"/>
      <c r="D106" s="145"/>
      <c r="E106" s="145"/>
    </row>
    <row r="107" spans="1:5" x14ac:dyDescent="0.15">
      <c r="A107" s="145"/>
      <c r="B107" s="145"/>
      <c r="C107" s="145"/>
      <c r="D107" s="145"/>
      <c r="E107" s="145"/>
    </row>
    <row r="108" spans="1:5" x14ac:dyDescent="0.15">
      <c r="A108" s="145"/>
      <c r="B108" s="145"/>
      <c r="C108" s="145"/>
      <c r="D108" s="145"/>
      <c r="E108" s="145"/>
    </row>
    <row r="109" spans="1:5" x14ac:dyDescent="0.15">
      <c r="A109" s="145"/>
      <c r="B109" s="145"/>
      <c r="C109" s="145"/>
      <c r="D109" s="145"/>
      <c r="E109" s="145"/>
    </row>
    <row r="110" spans="1:5" x14ac:dyDescent="0.15">
      <c r="A110" s="145"/>
      <c r="B110" s="145"/>
      <c r="C110" s="145"/>
      <c r="D110" s="145"/>
      <c r="E110" s="145"/>
    </row>
    <row r="111" spans="1:5" x14ac:dyDescent="0.15">
      <c r="A111" s="145"/>
      <c r="B111" s="145"/>
      <c r="C111" s="145"/>
      <c r="D111" s="145"/>
      <c r="E111" s="145"/>
    </row>
    <row r="112" spans="1:5" x14ac:dyDescent="0.15">
      <c r="A112" s="145"/>
      <c r="B112" s="145"/>
      <c r="C112" s="145"/>
      <c r="D112" s="145"/>
      <c r="E112" s="145"/>
    </row>
    <row r="113" spans="1:5" x14ac:dyDescent="0.15">
      <c r="A113" s="145"/>
      <c r="B113" s="145"/>
      <c r="C113" s="145"/>
      <c r="D113" s="145"/>
      <c r="E113" s="145"/>
    </row>
    <row r="114" spans="1:5" x14ac:dyDescent="0.15">
      <c r="A114" s="145"/>
      <c r="B114" s="145"/>
      <c r="C114" s="145"/>
      <c r="D114" s="145"/>
      <c r="E114" s="145"/>
    </row>
    <row r="115" spans="1:5" x14ac:dyDescent="0.15">
      <c r="A115" s="145"/>
      <c r="B115" s="145"/>
      <c r="C115" s="145"/>
      <c r="D115" s="145"/>
      <c r="E115" s="145"/>
    </row>
    <row r="116" spans="1:5" x14ac:dyDescent="0.15">
      <c r="A116" s="145"/>
      <c r="B116" s="145"/>
      <c r="C116" s="145"/>
      <c r="D116" s="145"/>
      <c r="E116" s="145"/>
    </row>
    <row r="117" spans="1:5" x14ac:dyDescent="0.15">
      <c r="A117" s="145"/>
      <c r="B117" s="145"/>
      <c r="C117" s="145"/>
      <c r="D117" s="145"/>
      <c r="E117" s="145"/>
    </row>
    <row r="118" spans="1:5" x14ac:dyDescent="0.15">
      <c r="A118" s="145"/>
      <c r="B118" s="145"/>
      <c r="C118" s="145"/>
      <c r="D118" s="145"/>
      <c r="E118" s="145"/>
    </row>
    <row r="119" spans="1:5" x14ac:dyDescent="0.15">
      <c r="A119" s="145"/>
      <c r="B119" s="145"/>
      <c r="C119" s="145"/>
      <c r="D119" s="145"/>
      <c r="E119" s="145"/>
    </row>
    <row r="120" spans="1:5" x14ac:dyDescent="0.15">
      <c r="A120" s="145"/>
      <c r="B120" s="145"/>
      <c r="C120" s="145"/>
      <c r="D120" s="145"/>
      <c r="E120" s="145"/>
    </row>
    <row r="121" spans="1:5" x14ac:dyDescent="0.15">
      <c r="A121" s="145"/>
      <c r="B121" s="145"/>
      <c r="C121" s="145"/>
      <c r="D121" s="145"/>
      <c r="E121" s="145"/>
    </row>
    <row r="122" spans="1:5" x14ac:dyDescent="0.15">
      <c r="A122" s="145"/>
      <c r="B122" s="145"/>
      <c r="C122" s="145"/>
      <c r="D122" s="145"/>
      <c r="E122" s="145"/>
    </row>
    <row r="123" spans="1:5" x14ac:dyDescent="0.15">
      <c r="A123" s="145"/>
      <c r="B123" s="145"/>
      <c r="C123" s="145"/>
      <c r="D123" s="145"/>
      <c r="E123" s="145"/>
    </row>
    <row r="124" spans="1:5" x14ac:dyDescent="0.15">
      <c r="A124" s="145"/>
      <c r="B124" s="145"/>
      <c r="C124" s="145"/>
      <c r="D124" s="145"/>
      <c r="E124" s="145"/>
    </row>
    <row r="125" spans="1:5" x14ac:dyDescent="0.15">
      <c r="A125" s="145"/>
      <c r="B125" s="145"/>
      <c r="C125" s="145"/>
      <c r="D125" s="145"/>
      <c r="E125" s="145"/>
    </row>
    <row r="126" spans="1:5" x14ac:dyDescent="0.15">
      <c r="A126" s="145"/>
      <c r="B126" s="145"/>
      <c r="C126" s="145"/>
      <c r="D126" s="145"/>
      <c r="E126" s="145"/>
    </row>
    <row r="127" spans="1:5" x14ac:dyDescent="0.15">
      <c r="A127" s="145"/>
      <c r="B127" s="145"/>
      <c r="C127" s="145"/>
      <c r="D127" s="145"/>
      <c r="E127" s="145"/>
    </row>
    <row r="128" spans="1:5" x14ac:dyDescent="0.15">
      <c r="A128" s="145"/>
      <c r="B128" s="145"/>
      <c r="C128" s="145"/>
      <c r="D128" s="145"/>
      <c r="E128" s="145"/>
    </row>
    <row r="129" spans="1:5" x14ac:dyDescent="0.15">
      <c r="A129" s="145"/>
      <c r="B129" s="145"/>
      <c r="C129" s="145"/>
      <c r="D129" s="145"/>
      <c r="E129" s="145"/>
    </row>
    <row r="130" spans="1:5" x14ac:dyDescent="0.15">
      <c r="A130" s="145"/>
      <c r="B130" s="145"/>
      <c r="C130" s="145"/>
      <c r="D130" s="145"/>
      <c r="E130" s="145"/>
    </row>
    <row r="131" spans="1:5" x14ac:dyDescent="0.15">
      <c r="A131" s="145"/>
      <c r="B131" s="145"/>
      <c r="C131" s="145"/>
      <c r="D131" s="145"/>
      <c r="E131" s="145"/>
    </row>
    <row r="132" spans="1:5" x14ac:dyDescent="0.15">
      <c r="A132" s="145"/>
      <c r="B132" s="145"/>
      <c r="C132" s="145"/>
      <c r="D132" s="145"/>
      <c r="E132" s="145"/>
    </row>
    <row r="133" spans="1:5" x14ac:dyDescent="0.15">
      <c r="A133" s="145"/>
      <c r="B133" s="145"/>
      <c r="C133" s="145"/>
      <c r="D133" s="145"/>
      <c r="E133" s="145"/>
    </row>
    <row r="134" spans="1:5" x14ac:dyDescent="0.15">
      <c r="A134" s="145"/>
      <c r="B134" s="145"/>
      <c r="C134" s="145"/>
      <c r="D134" s="145"/>
      <c r="E134" s="145"/>
    </row>
    <row r="135" spans="1:5" x14ac:dyDescent="0.15">
      <c r="A135" s="145"/>
      <c r="B135" s="145"/>
      <c r="C135" s="145"/>
      <c r="D135" s="145"/>
      <c r="E135" s="145"/>
    </row>
    <row r="136" spans="1:5" x14ac:dyDescent="0.15">
      <c r="A136" s="145"/>
      <c r="B136" s="145"/>
      <c r="C136" s="145"/>
      <c r="D136" s="145"/>
      <c r="E136" s="145"/>
    </row>
    <row r="137" spans="1:5" x14ac:dyDescent="0.15">
      <c r="A137" s="145"/>
      <c r="B137" s="145"/>
      <c r="C137" s="145"/>
      <c r="D137" s="145"/>
      <c r="E137" s="145"/>
    </row>
    <row r="138" spans="1:5" x14ac:dyDescent="0.15">
      <c r="A138" s="145"/>
      <c r="B138" s="145"/>
      <c r="C138" s="145"/>
      <c r="D138" s="145"/>
      <c r="E138" s="145"/>
    </row>
    <row r="139" spans="1:5" x14ac:dyDescent="0.15">
      <c r="A139" s="145"/>
      <c r="B139" s="145"/>
      <c r="C139" s="145"/>
      <c r="D139" s="145"/>
      <c r="E139" s="145"/>
    </row>
    <row r="140" spans="1:5" x14ac:dyDescent="0.15">
      <c r="A140" s="145"/>
      <c r="B140" s="145"/>
      <c r="C140" s="145"/>
      <c r="D140" s="145"/>
      <c r="E140" s="145"/>
    </row>
    <row r="141" spans="1:5" x14ac:dyDescent="0.15">
      <c r="A141" s="145"/>
      <c r="B141" s="145"/>
      <c r="C141" s="145"/>
      <c r="D141" s="145"/>
      <c r="E141" s="145"/>
    </row>
    <row r="142" spans="1:5" x14ac:dyDescent="0.15">
      <c r="A142" s="145"/>
      <c r="B142" s="145"/>
      <c r="C142" s="145"/>
      <c r="D142" s="145"/>
      <c r="E142" s="145"/>
    </row>
  </sheetData>
  <mergeCells count="1">
    <mergeCell ref="B4:E4"/>
  </mergeCells>
  <phoneticPr fontId="2"/>
  <conditionalFormatting sqref="B15:E73">
    <cfRule type="containsBlanks" dxfId="0" priority="1" stopIfTrue="1">
      <formula>LEN(TRIM(B15))=0</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1" manualBreakCount="1">
    <brk id="28"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No5"/>
  <dimension ref="A1:U44"/>
  <sheetViews>
    <sheetView showGridLines="0" view="pageBreakPreview" topLeftCell="A32" zoomScaleNormal="100" zoomScaleSheetLayoutView="100" workbookViewId="0">
      <selection activeCell="H12" sqref="H12"/>
    </sheetView>
  </sheetViews>
  <sheetFormatPr defaultColWidth="4.375" defaultRowHeight="30" customHeight="1" x14ac:dyDescent="0.15"/>
  <cols>
    <col min="1" max="1" width="4.625" style="193" customWidth="1"/>
    <col min="2" max="2" width="4.375" style="193" customWidth="1"/>
    <col min="3" max="3" width="5" style="193" bestFit="1" customWidth="1"/>
    <col min="4" max="18" width="4.375" style="193"/>
    <col min="19" max="19" width="5.625" style="193" customWidth="1"/>
    <col min="20" max="30" width="4.375" style="193"/>
    <col min="31" max="31" width="9.375" style="193" bestFit="1" customWidth="1"/>
    <col min="32" max="32" width="8.5" style="193" bestFit="1" customWidth="1"/>
    <col min="33" max="256" width="4.375" style="193"/>
    <col min="257" max="257" width="4.625" style="193" customWidth="1"/>
    <col min="258" max="258" width="4.375" style="193" customWidth="1"/>
    <col min="259" max="259" width="5" style="193" bestFit="1" customWidth="1"/>
    <col min="260" max="274" width="4.375" style="193"/>
    <col min="275" max="275" width="5.625" style="193" customWidth="1"/>
    <col min="276" max="286" width="4.375" style="193"/>
    <col min="287" max="287" width="9.375" style="193" bestFit="1" customWidth="1"/>
    <col min="288" max="288" width="8.5" style="193" bestFit="1" customWidth="1"/>
    <col min="289" max="512" width="4.375" style="193"/>
    <col min="513" max="513" width="4.625" style="193" customWidth="1"/>
    <col min="514" max="514" width="4.375" style="193" customWidth="1"/>
    <col min="515" max="515" width="5" style="193" bestFit="1" customWidth="1"/>
    <col min="516" max="530" width="4.375" style="193"/>
    <col min="531" max="531" width="5.625" style="193" customWidth="1"/>
    <col min="532" max="542" width="4.375" style="193"/>
    <col min="543" max="543" width="9.375" style="193" bestFit="1" customWidth="1"/>
    <col min="544" max="544" width="8.5" style="193" bestFit="1" customWidth="1"/>
    <col min="545" max="768" width="4.375" style="193"/>
    <col min="769" max="769" width="4.625" style="193" customWidth="1"/>
    <col min="770" max="770" width="4.375" style="193" customWidth="1"/>
    <col min="771" max="771" width="5" style="193" bestFit="1" customWidth="1"/>
    <col min="772" max="786" width="4.375" style="193"/>
    <col min="787" max="787" width="5.625" style="193" customWidth="1"/>
    <col min="788" max="798" width="4.375" style="193"/>
    <col min="799" max="799" width="9.375" style="193" bestFit="1" customWidth="1"/>
    <col min="800" max="800" width="8.5" style="193" bestFit="1" customWidth="1"/>
    <col min="801" max="1024" width="4.375" style="193"/>
    <col min="1025" max="1025" width="4.625" style="193" customWidth="1"/>
    <col min="1026" max="1026" width="4.375" style="193" customWidth="1"/>
    <col min="1027" max="1027" width="5" style="193" bestFit="1" customWidth="1"/>
    <col min="1028" max="1042" width="4.375" style="193"/>
    <col min="1043" max="1043" width="5.625" style="193" customWidth="1"/>
    <col min="1044" max="1054" width="4.375" style="193"/>
    <col min="1055" max="1055" width="9.375" style="193" bestFit="1" customWidth="1"/>
    <col min="1056" max="1056" width="8.5" style="193" bestFit="1" customWidth="1"/>
    <col min="1057" max="1280" width="4.375" style="193"/>
    <col min="1281" max="1281" width="4.625" style="193" customWidth="1"/>
    <col min="1282" max="1282" width="4.375" style="193" customWidth="1"/>
    <col min="1283" max="1283" width="5" style="193" bestFit="1" customWidth="1"/>
    <col min="1284" max="1298" width="4.375" style="193"/>
    <col min="1299" max="1299" width="5.625" style="193" customWidth="1"/>
    <col min="1300" max="1310" width="4.375" style="193"/>
    <col min="1311" max="1311" width="9.375" style="193" bestFit="1" customWidth="1"/>
    <col min="1312" max="1312" width="8.5" style="193" bestFit="1" customWidth="1"/>
    <col min="1313" max="1536" width="4.375" style="193"/>
    <col min="1537" max="1537" width="4.625" style="193" customWidth="1"/>
    <col min="1538" max="1538" width="4.375" style="193" customWidth="1"/>
    <col min="1539" max="1539" width="5" style="193" bestFit="1" customWidth="1"/>
    <col min="1540" max="1554" width="4.375" style="193"/>
    <col min="1555" max="1555" width="5.625" style="193" customWidth="1"/>
    <col min="1556" max="1566" width="4.375" style="193"/>
    <col min="1567" max="1567" width="9.375" style="193" bestFit="1" customWidth="1"/>
    <col min="1568" max="1568" width="8.5" style="193" bestFit="1" customWidth="1"/>
    <col min="1569" max="1792" width="4.375" style="193"/>
    <col min="1793" max="1793" width="4.625" style="193" customWidth="1"/>
    <col min="1794" max="1794" width="4.375" style="193" customWidth="1"/>
    <col min="1795" max="1795" width="5" style="193" bestFit="1" customWidth="1"/>
    <col min="1796" max="1810" width="4.375" style="193"/>
    <col min="1811" max="1811" width="5.625" style="193" customWidth="1"/>
    <col min="1812" max="1822" width="4.375" style="193"/>
    <col min="1823" max="1823" width="9.375" style="193" bestFit="1" customWidth="1"/>
    <col min="1824" max="1824" width="8.5" style="193" bestFit="1" customWidth="1"/>
    <col min="1825" max="2048" width="4.375" style="193"/>
    <col min="2049" max="2049" width="4.625" style="193" customWidth="1"/>
    <col min="2050" max="2050" width="4.375" style="193" customWidth="1"/>
    <col min="2051" max="2051" width="5" style="193" bestFit="1" customWidth="1"/>
    <col min="2052" max="2066" width="4.375" style="193"/>
    <col min="2067" max="2067" width="5.625" style="193" customWidth="1"/>
    <col min="2068" max="2078" width="4.375" style="193"/>
    <col min="2079" max="2079" width="9.375" style="193" bestFit="1" customWidth="1"/>
    <col min="2080" max="2080" width="8.5" style="193" bestFit="1" customWidth="1"/>
    <col min="2081" max="2304" width="4.375" style="193"/>
    <col min="2305" max="2305" width="4.625" style="193" customWidth="1"/>
    <col min="2306" max="2306" width="4.375" style="193" customWidth="1"/>
    <col min="2307" max="2307" width="5" style="193" bestFit="1" customWidth="1"/>
    <col min="2308" max="2322" width="4.375" style="193"/>
    <col min="2323" max="2323" width="5.625" style="193" customWidth="1"/>
    <col min="2324" max="2334" width="4.375" style="193"/>
    <col min="2335" max="2335" width="9.375" style="193" bestFit="1" customWidth="1"/>
    <col min="2336" max="2336" width="8.5" style="193" bestFit="1" customWidth="1"/>
    <col min="2337" max="2560" width="4.375" style="193"/>
    <col min="2561" max="2561" width="4.625" style="193" customWidth="1"/>
    <col min="2562" max="2562" width="4.375" style="193" customWidth="1"/>
    <col min="2563" max="2563" width="5" style="193" bestFit="1" customWidth="1"/>
    <col min="2564" max="2578" width="4.375" style="193"/>
    <col min="2579" max="2579" width="5.625" style="193" customWidth="1"/>
    <col min="2580" max="2590" width="4.375" style="193"/>
    <col min="2591" max="2591" width="9.375" style="193" bestFit="1" customWidth="1"/>
    <col min="2592" max="2592" width="8.5" style="193" bestFit="1" customWidth="1"/>
    <col min="2593" max="2816" width="4.375" style="193"/>
    <col min="2817" max="2817" width="4.625" style="193" customWidth="1"/>
    <col min="2818" max="2818" width="4.375" style="193" customWidth="1"/>
    <col min="2819" max="2819" width="5" style="193" bestFit="1" customWidth="1"/>
    <col min="2820" max="2834" width="4.375" style="193"/>
    <col min="2835" max="2835" width="5.625" style="193" customWidth="1"/>
    <col min="2836" max="2846" width="4.375" style="193"/>
    <col min="2847" max="2847" width="9.375" style="193" bestFit="1" customWidth="1"/>
    <col min="2848" max="2848" width="8.5" style="193" bestFit="1" customWidth="1"/>
    <col min="2849" max="3072" width="4.375" style="193"/>
    <col min="3073" max="3073" width="4.625" style="193" customWidth="1"/>
    <col min="3074" max="3074" width="4.375" style="193" customWidth="1"/>
    <col min="3075" max="3075" width="5" style="193" bestFit="1" customWidth="1"/>
    <col min="3076" max="3090" width="4.375" style="193"/>
    <col min="3091" max="3091" width="5.625" style="193" customWidth="1"/>
    <col min="3092" max="3102" width="4.375" style="193"/>
    <col min="3103" max="3103" width="9.375" style="193" bestFit="1" customWidth="1"/>
    <col min="3104" max="3104" width="8.5" style="193" bestFit="1" customWidth="1"/>
    <col min="3105" max="3328" width="4.375" style="193"/>
    <col min="3329" max="3329" width="4.625" style="193" customWidth="1"/>
    <col min="3330" max="3330" width="4.375" style="193" customWidth="1"/>
    <col min="3331" max="3331" width="5" style="193" bestFit="1" customWidth="1"/>
    <col min="3332" max="3346" width="4.375" style="193"/>
    <col min="3347" max="3347" width="5.625" style="193" customWidth="1"/>
    <col min="3348" max="3358" width="4.375" style="193"/>
    <col min="3359" max="3359" width="9.375" style="193" bestFit="1" customWidth="1"/>
    <col min="3360" max="3360" width="8.5" style="193" bestFit="1" customWidth="1"/>
    <col min="3361" max="3584" width="4.375" style="193"/>
    <col min="3585" max="3585" width="4.625" style="193" customWidth="1"/>
    <col min="3586" max="3586" width="4.375" style="193" customWidth="1"/>
    <col min="3587" max="3587" width="5" style="193" bestFit="1" customWidth="1"/>
    <col min="3588" max="3602" width="4.375" style="193"/>
    <col min="3603" max="3603" width="5.625" style="193" customWidth="1"/>
    <col min="3604" max="3614" width="4.375" style="193"/>
    <col min="3615" max="3615" width="9.375" style="193" bestFit="1" customWidth="1"/>
    <col min="3616" max="3616" width="8.5" style="193" bestFit="1" customWidth="1"/>
    <col min="3617" max="3840" width="4.375" style="193"/>
    <col min="3841" max="3841" width="4.625" style="193" customWidth="1"/>
    <col min="3842" max="3842" width="4.375" style="193" customWidth="1"/>
    <col min="3843" max="3843" width="5" style="193" bestFit="1" customWidth="1"/>
    <col min="3844" max="3858" width="4.375" style="193"/>
    <col min="3859" max="3859" width="5.625" style="193" customWidth="1"/>
    <col min="3860" max="3870" width="4.375" style="193"/>
    <col min="3871" max="3871" width="9.375" style="193" bestFit="1" customWidth="1"/>
    <col min="3872" max="3872" width="8.5" style="193" bestFit="1" customWidth="1"/>
    <col min="3873" max="4096" width="4.375" style="193"/>
    <col min="4097" max="4097" width="4.625" style="193" customWidth="1"/>
    <col min="4098" max="4098" width="4.375" style="193" customWidth="1"/>
    <col min="4099" max="4099" width="5" style="193" bestFit="1" customWidth="1"/>
    <col min="4100" max="4114" width="4.375" style="193"/>
    <col min="4115" max="4115" width="5.625" style="193" customWidth="1"/>
    <col min="4116" max="4126" width="4.375" style="193"/>
    <col min="4127" max="4127" width="9.375" style="193" bestFit="1" customWidth="1"/>
    <col min="4128" max="4128" width="8.5" style="193" bestFit="1" customWidth="1"/>
    <col min="4129" max="4352" width="4.375" style="193"/>
    <col min="4353" max="4353" width="4.625" style="193" customWidth="1"/>
    <col min="4354" max="4354" width="4.375" style="193" customWidth="1"/>
    <col min="4355" max="4355" width="5" style="193" bestFit="1" customWidth="1"/>
    <col min="4356" max="4370" width="4.375" style="193"/>
    <col min="4371" max="4371" width="5.625" style="193" customWidth="1"/>
    <col min="4372" max="4382" width="4.375" style="193"/>
    <col min="4383" max="4383" width="9.375" style="193" bestFit="1" customWidth="1"/>
    <col min="4384" max="4384" width="8.5" style="193" bestFit="1" customWidth="1"/>
    <col min="4385" max="4608" width="4.375" style="193"/>
    <col min="4609" max="4609" width="4.625" style="193" customWidth="1"/>
    <col min="4610" max="4610" width="4.375" style="193" customWidth="1"/>
    <col min="4611" max="4611" width="5" style="193" bestFit="1" customWidth="1"/>
    <col min="4612" max="4626" width="4.375" style="193"/>
    <col min="4627" max="4627" width="5.625" style="193" customWidth="1"/>
    <col min="4628" max="4638" width="4.375" style="193"/>
    <col min="4639" max="4639" width="9.375" style="193" bestFit="1" customWidth="1"/>
    <col min="4640" max="4640" width="8.5" style="193" bestFit="1" customWidth="1"/>
    <col min="4641" max="4864" width="4.375" style="193"/>
    <col min="4865" max="4865" width="4.625" style="193" customWidth="1"/>
    <col min="4866" max="4866" width="4.375" style="193" customWidth="1"/>
    <col min="4867" max="4867" width="5" style="193" bestFit="1" customWidth="1"/>
    <col min="4868" max="4882" width="4.375" style="193"/>
    <col min="4883" max="4883" width="5.625" style="193" customWidth="1"/>
    <col min="4884" max="4894" width="4.375" style="193"/>
    <col min="4895" max="4895" width="9.375" style="193" bestFit="1" customWidth="1"/>
    <col min="4896" max="4896" width="8.5" style="193" bestFit="1" customWidth="1"/>
    <col min="4897" max="5120" width="4.375" style="193"/>
    <col min="5121" max="5121" width="4.625" style="193" customWidth="1"/>
    <col min="5122" max="5122" width="4.375" style="193" customWidth="1"/>
    <col min="5123" max="5123" width="5" style="193" bestFit="1" customWidth="1"/>
    <col min="5124" max="5138" width="4.375" style="193"/>
    <col min="5139" max="5139" width="5.625" style="193" customWidth="1"/>
    <col min="5140" max="5150" width="4.375" style="193"/>
    <col min="5151" max="5151" width="9.375" style="193" bestFit="1" customWidth="1"/>
    <col min="5152" max="5152" width="8.5" style="193" bestFit="1" customWidth="1"/>
    <col min="5153" max="5376" width="4.375" style="193"/>
    <col min="5377" max="5377" width="4.625" style="193" customWidth="1"/>
    <col min="5378" max="5378" width="4.375" style="193" customWidth="1"/>
    <col min="5379" max="5379" width="5" style="193" bestFit="1" customWidth="1"/>
    <col min="5380" max="5394" width="4.375" style="193"/>
    <col min="5395" max="5395" width="5.625" style="193" customWidth="1"/>
    <col min="5396" max="5406" width="4.375" style="193"/>
    <col min="5407" max="5407" width="9.375" style="193" bestFit="1" customWidth="1"/>
    <col min="5408" max="5408" width="8.5" style="193" bestFit="1" customWidth="1"/>
    <col min="5409" max="5632" width="4.375" style="193"/>
    <col min="5633" max="5633" width="4.625" style="193" customWidth="1"/>
    <col min="5634" max="5634" width="4.375" style="193" customWidth="1"/>
    <col min="5635" max="5635" width="5" style="193" bestFit="1" customWidth="1"/>
    <col min="5636" max="5650" width="4.375" style="193"/>
    <col min="5651" max="5651" width="5.625" style="193" customWidth="1"/>
    <col min="5652" max="5662" width="4.375" style="193"/>
    <col min="5663" max="5663" width="9.375" style="193" bestFit="1" customWidth="1"/>
    <col min="5664" max="5664" width="8.5" style="193" bestFit="1" customWidth="1"/>
    <col min="5665" max="5888" width="4.375" style="193"/>
    <col min="5889" max="5889" width="4.625" style="193" customWidth="1"/>
    <col min="5890" max="5890" width="4.375" style="193" customWidth="1"/>
    <col min="5891" max="5891" width="5" style="193" bestFit="1" customWidth="1"/>
    <col min="5892" max="5906" width="4.375" style="193"/>
    <col min="5907" max="5907" width="5.625" style="193" customWidth="1"/>
    <col min="5908" max="5918" width="4.375" style="193"/>
    <col min="5919" max="5919" width="9.375" style="193" bestFit="1" customWidth="1"/>
    <col min="5920" max="5920" width="8.5" style="193" bestFit="1" customWidth="1"/>
    <col min="5921" max="6144" width="4.375" style="193"/>
    <col min="6145" max="6145" width="4.625" style="193" customWidth="1"/>
    <col min="6146" max="6146" width="4.375" style="193" customWidth="1"/>
    <col min="6147" max="6147" width="5" style="193" bestFit="1" customWidth="1"/>
    <col min="6148" max="6162" width="4.375" style="193"/>
    <col min="6163" max="6163" width="5.625" style="193" customWidth="1"/>
    <col min="6164" max="6174" width="4.375" style="193"/>
    <col min="6175" max="6175" width="9.375" style="193" bestFit="1" customWidth="1"/>
    <col min="6176" max="6176" width="8.5" style="193" bestFit="1" customWidth="1"/>
    <col min="6177" max="6400" width="4.375" style="193"/>
    <col min="6401" max="6401" width="4.625" style="193" customWidth="1"/>
    <col min="6402" max="6402" width="4.375" style="193" customWidth="1"/>
    <col min="6403" max="6403" width="5" style="193" bestFit="1" customWidth="1"/>
    <col min="6404" max="6418" width="4.375" style="193"/>
    <col min="6419" max="6419" width="5.625" style="193" customWidth="1"/>
    <col min="6420" max="6430" width="4.375" style="193"/>
    <col min="6431" max="6431" width="9.375" style="193" bestFit="1" customWidth="1"/>
    <col min="6432" max="6432" width="8.5" style="193" bestFit="1" customWidth="1"/>
    <col min="6433" max="6656" width="4.375" style="193"/>
    <col min="6657" max="6657" width="4.625" style="193" customWidth="1"/>
    <col min="6658" max="6658" width="4.375" style="193" customWidth="1"/>
    <col min="6659" max="6659" width="5" style="193" bestFit="1" customWidth="1"/>
    <col min="6660" max="6674" width="4.375" style="193"/>
    <col min="6675" max="6675" width="5.625" style="193" customWidth="1"/>
    <col min="6676" max="6686" width="4.375" style="193"/>
    <col min="6687" max="6687" width="9.375" style="193" bestFit="1" customWidth="1"/>
    <col min="6688" max="6688" width="8.5" style="193" bestFit="1" customWidth="1"/>
    <col min="6689" max="6912" width="4.375" style="193"/>
    <col min="6913" max="6913" width="4.625" style="193" customWidth="1"/>
    <col min="6914" max="6914" width="4.375" style="193" customWidth="1"/>
    <col min="6915" max="6915" width="5" style="193" bestFit="1" customWidth="1"/>
    <col min="6916" max="6930" width="4.375" style="193"/>
    <col min="6931" max="6931" width="5.625" style="193" customWidth="1"/>
    <col min="6932" max="6942" width="4.375" style="193"/>
    <col min="6943" max="6943" width="9.375" style="193" bestFit="1" customWidth="1"/>
    <col min="6944" max="6944" width="8.5" style="193" bestFit="1" customWidth="1"/>
    <col min="6945" max="7168" width="4.375" style="193"/>
    <col min="7169" max="7169" width="4.625" style="193" customWidth="1"/>
    <col min="7170" max="7170" width="4.375" style="193" customWidth="1"/>
    <col min="7171" max="7171" width="5" style="193" bestFit="1" customWidth="1"/>
    <col min="7172" max="7186" width="4.375" style="193"/>
    <col min="7187" max="7187" width="5.625" style="193" customWidth="1"/>
    <col min="7188" max="7198" width="4.375" style="193"/>
    <col min="7199" max="7199" width="9.375" style="193" bestFit="1" customWidth="1"/>
    <col min="7200" max="7200" width="8.5" style="193" bestFit="1" customWidth="1"/>
    <col min="7201" max="7424" width="4.375" style="193"/>
    <col min="7425" max="7425" width="4.625" style="193" customWidth="1"/>
    <col min="7426" max="7426" width="4.375" style="193" customWidth="1"/>
    <col min="7427" max="7427" width="5" style="193" bestFit="1" customWidth="1"/>
    <col min="7428" max="7442" width="4.375" style="193"/>
    <col min="7443" max="7443" width="5.625" style="193" customWidth="1"/>
    <col min="7444" max="7454" width="4.375" style="193"/>
    <col min="7455" max="7455" width="9.375" style="193" bestFit="1" customWidth="1"/>
    <col min="7456" max="7456" width="8.5" style="193" bestFit="1" customWidth="1"/>
    <col min="7457" max="7680" width="4.375" style="193"/>
    <col min="7681" max="7681" width="4.625" style="193" customWidth="1"/>
    <col min="7682" max="7682" width="4.375" style="193" customWidth="1"/>
    <col min="7683" max="7683" width="5" style="193" bestFit="1" customWidth="1"/>
    <col min="7684" max="7698" width="4.375" style="193"/>
    <col min="7699" max="7699" width="5.625" style="193" customWidth="1"/>
    <col min="7700" max="7710" width="4.375" style="193"/>
    <col min="7711" max="7711" width="9.375" style="193" bestFit="1" customWidth="1"/>
    <col min="7712" max="7712" width="8.5" style="193" bestFit="1" customWidth="1"/>
    <col min="7713" max="7936" width="4.375" style="193"/>
    <col min="7937" max="7937" width="4.625" style="193" customWidth="1"/>
    <col min="7938" max="7938" width="4.375" style="193" customWidth="1"/>
    <col min="7939" max="7939" width="5" style="193" bestFit="1" customWidth="1"/>
    <col min="7940" max="7954" width="4.375" style="193"/>
    <col min="7955" max="7955" width="5.625" style="193" customWidth="1"/>
    <col min="7956" max="7966" width="4.375" style="193"/>
    <col min="7967" max="7967" width="9.375" style="193" bestFit="1" customWidth="1"/>
    <col min="7968" max="7968" width="8.5" style="193" bestFit="1" customWidth="1"/>
    <col min="7969" max="8192" width="4.375" style="193"/>
    <col min="8193" max="8193" width="4.625" style="193" customWidth="1"/>
    <col min="8194" max="8194" width="4.375" style="193" customWidth="1"/>
    <col min="8195" max="8195" width="5" style="193" bestFit="1" customWidth="1"/>
    <col min="8196" max="8210" width="4.375" style="193"/>
    <col min="8211" max="8211" width="5.625" style="193" customWidth="1"/>
    <col min="8212" max="8222" width="4.375" style="193"/>
    <col min="8223" max="8223" width="9.375" style="193" bestFit="1" customWidth="1"/>
    <col min="8224" max="8224" width="8.5" style="193" bestFit="1" customWidth="1"/>
    <col min="8225" max="8448" width="4.375" style="193"/>
    <col min="8449" max="8449" width="4.625" style="193" customWidth="1"/>
    <col min="8450" max="8450" width="4.375" style="193" customWidth="1"/>
    <col min="8451" max="8451" width="5" style="193" bestFit="1" customWidth="1"/>
    <col min="8452" max="8466" width="4.375" style="193"/>
    <col min="8467" max="8467" width="5.625" style="193" customWidth="1"/>
    <col min="8468" max="8478" width="4.375" style="193"/>
    <col min="8479" max="8479" width="9.375" style="193" bestFit="1" customWidth="1"/>
    <col min="8480" max="8480" width="8.5" style="193" bestFit="1" customWidth="1"/>
    <col min="8481" max="8704" width="4.375" style="193"/>
    <col min="8705" max="8705" width="4.625" style="193" customWidth="1"/>
    <col min="8706" max="8706" width="4.375" style="193" customWidth="1"/>
    <col min="8707" max="8707" width="5" style="193" bestFit="1" customWidth="1"/>
    <col min="8708" max="8722" width="4.375" style="193"/>
    <col min="8723" max="8723" width="5.625" style="193" customWidth="1"/>
    <col min="8724" max="8734" width="4.375" style="193"/>
    <col min="8735" max="8735" width="9.375" style="193" bestFit="1" customWidth="1"/>
    <col min="8736" max="8736" width="8.5" style="193" bestFit="1" customWidth="1"/>
    <col min="8737" max="8960" width="4.375" style="193"/>
    <col min="8961" max="8961" width="4.625" style="193" customWidth="1"/>
    <col min="8962" max="8962" width="4.375" style="193" customWidth="1"/>
    <col min="8963" max="8963" width="5" style="193" bestFit="1" customWidth="1"/>
    <col min="8964" max="8978" width="4.375" style="193"/>
    <col min="8979" max="8979" width="5.625" style="193" customWidth="1"/>
    <col min="8980" max="8990" width="4.375" style="193"/>
    <col min="8991" max="8991" width="9.375" style="193" bestFit="1" customWidth="1"/>
    <col min="8992" max="8992" width="8.5" style="193" bestFit="1" customWidth="1"/>
    <col min="8993" max="9216" width="4.375" style="193"/>
    <col min="9217" max="9217" width="4.625" style="193" customWidth="1"/>
    <col min="9218" max="9218" width="4.375" style="193" customWidth="1"/>
    <col min="9219" max="9219" width="5" style="193" bestFit="1" customWidth="1"/>
    <col min="9220" max="9234" width="4.375" style="193"/>
    <col min="9235" max="9235" width="5.625" style="193" customWidth="1"/>
    <col min="9236" max="9246" width="4.375" style="193"/>
    <col min="9247" max="9247" width="9.375" style="193" bestFit="1" customWidth="1"/>
    <col min="9248" max="9248" width="8.5" style="193" bestFit="1" customWidth="1"/>
    <col min="9249" max="9472" width="4.375" style="193"/>
    <col min="9473" max="9473" width="4.625" style="193" customWidth="1"/>
    <col min="9474" max="9474" width="4.375" style="193" customWidth="1"/>
    <col min="9475" max="9475" width="5" style="193" bestFit="1" customWidth="1"/>
    <col min="9476" max="9490" width="4.375" style="193"/>
    <col min="9491" max="9491" width="5.625" style="193" customWidth="1"/>
    <col min="9492" max="9502" width="4.375" style="193"/>
    <col min="9503" max="9503" width="9.375" style="193" bestFit="1" customWidth="1"/>
    <col min="9504" max="9504" width="8.5" style="193" bestFit="1" customWidth="1"/>
    <col min="9505" max="9728" width="4.375" style="193"/>
    <col min="9729" max="9729" width="4.625" style="193" customWidth="1"/>
    <col min="9730" max="9730" width="4.375" style="193" customWidth="1"/>
    <col min="9731" max="9731" width="5" style="193" bestFit="1" customWidth="1"/>
    <col min="9732" max="9746" width="4.375" style="193"/>
    <col min="9747" max="9747" width="5.625" style="193" customWidth="1"/>
    <col min="9748" max="9758" width="4.375" style="193"/>
    <col min="9759" max="9759" width="9.375" style="193" bestFit="1" customWidth="1"/>
    <col min="9760" max="9760" width="8.5" style="193" bestFit="1" customWidth="1"/>
    <col min="9761" max="9984" width="4.375" style="193"/>
    <col min="9985" max="9985" width="4.625" style="193" customWidth="1"/>
    <col min="9986" max="9986" width="4.375" style="193" customWidth="1"/>
    <col min="9987" max="9987" width="5" style="193" bestFit="1" customWidth="1"/>
    <col min="9988" max="10002" width="4.375" style="193"/>
    <col min="10003" max="10003" width="5.625" style="193" customWidth="1"/>
    <col min="10004" max="10014" width="4.375" style="193"/>
    <col min="10015" max="10015" width="9.375" style="193" bestFit="1" customWidth="1"/>
    <col min="10016" max="10016" width="8.5" style="193" bestFit="1" customWidth="1"/>
    <col min="10017" max="10240" width="4.375" style="193"/>
    <col min="10241" max="10241" width="4.625" style="193" customWidth="1"/>
    <col min="10242" max="10242" width="4.375" style="193" customWidth="1"/>
    <col min="10243" max="10243" width="5" style="193" bestFit="1" customWidth="1"/>
    <col min="10244" max="10258" width="4.375" style="193"/>
    <col min="10259" max="10259" width="5.625" style="193" customWidth="1"/>
    <col min="10260" max="10270" width="4.375" style="193"/>
    <col min="10271" max="10271" width="9.375" style="193" bestFit="1" customWidth="1"/>
    <col min="10272" max="10272" width="8.5" style="193" bestFit="1" customWidth="1"/>
    <col min="10273" max="10496" width="4.375" style="193"/>
    <col min="10497" max="10497" width="4.625" style="193" customWidth="1"/>
    <col min="10498" max="10498" width="4.375" style="193" customWidth="1"/>
    <col min="10499" max="10499" width="5" style="193" bestFit="1" customWidth="1"/>
    <col min="10500" max="10514" width="4.375" style="193"/>
    <col min="10515" max="10515" width="5.625" style="193" customWidth="1"/>
    <col min="10516" max="10526" width="4.375" style="193"/>
    <col min="10527" max="10527" width="9.375" style="193" bestFit="1" customWidth="1"/>
    <col min="10528" max="10528" width="8.5" style="193" bestFit="1" customWidth="1"/>
    <col min="10529" max="10752" width="4.375" style="193"/>
    <col min="10753" max="10753" width="4.625" style="193" customWidth="1"/>
    <col min="10754" max="10754" width="4.375" style="193" customWidth="1"/>
    <col min="10755" max="10755" width="5" style="193" bestFit="1" customWidth="1"/>
    <col min="10756" max="10770" width="4.375" style="193"/>
    <col min="10771" max="10771" width="5.625" style="193" customWidth="1"/>
    <col min="10772" max="10782" width="4.375" style="193"/>
    <col min="10783" max="10783" width="9.375" style="193" bestFit="1" customWidth="1"/>
    <col min="10784" max="10784" width="8.5" style="193" bestFit="1" customWidth="1"/>
    <col min="10785" max="11008" width="4.375" style="193"/>
    <col min="11009" max="11009" width="4.625" style="193" customWidth="1"/>
    <col min="11010" max="11010" width="4.375" style="193" customWidth="1"/>
    <col min="11011" max="11011" width="5" style="193" bestFit="1" customWidth="1"/>
    <col min="11012" max="11026" width="4.375" style="193"/>
    <col min="11027" max="11027" width="5.625" style="193" customWidth="1"/>
    <col min="11028" max="11038" width="4.375" style="193"/>
    <col min="11039" max="11039" width="9.375" style="193" bestFit="1" customWidth="1"/>
    <col min="11040" max="11040" width="8.5" style="193" bestFit="1" customWidth="1"/>
    <col min="11041" max="11264" width="4.375" style="193"/>
    <col min="11265" max="11265" width="4.625" style="193" customWidth="1"/>
    <col min="11266" max="11266" width="4.375" style="193" customWidth="1"/>
    <col min="11267" max="11267" width="5" style="193" bestFit="1" customWidth="1"/>
    <col min="11268" max="11282" width="4.375" style="193"/>
    <col min="11283" max="11283" width="5.625" style="193" customWidth="1"/>
    <col min="11284" max="11294" width="4.375" style="193"/>
    <col min="11295" max="11295" width="9.375" style="193" bestFit="1" customWidth="1"/>
    <col min="11296" max="11296" width="8.5" style="193" bestFit="1" customWidth="1"/>
    <col min="11297" max="11520" width="4.375" style="193"/>
    <col min="11521" max="11521" width="4.625" style="193" customWidth="1"/>
    <col min="11522" max="11522" width="4.375" style="193" customWidth="1"/>
    <col min="11523" max="11523" width="5" style="193" bestFit="1" customWidth="1"/>
    <col min="11524" max="11538" width="4.375" style="193"/>
    <col min="11539" max="11539" width="5.625" style="193" customWidth="1"/>
    <col min="11540" max="11550" width="4.375" style="193"/>
    <col min="11551" max="11551" width="9.375" style="193" bestFit="1" customWidth="1"/>
    <col min="11552" max="11552" width="8.5" style="193" bestFit="1" customWidth="1"/>
    <col min="11553" max="11776" width="4.375" style="193"/>
    <col min="11777" max="11777" width="4.625" style="193" customWidth="1"/>
    <col min="11778" max="11778" width="4.375" style="193" customWidth="1"/>
    <col min="11779" max="11779" width="5" style="193" bestFit="1" customWidth="1"/>
    <col min="11780" max="11794" width="4.375" style="193"/>
    <col min="11795" max="11795" width="5.625" style="193" customWidth="1"/>
    <col min="11796" max="11806" width="4.375" style="193"/>
    <col min="11807" max="11807" width="9.375" style="193" bestFit="1" customWidth="1"/>
    <col min="11808" max="11808" width="8.5" style="193" bestFit="1" customWidth="1"/>
    <col min="11809" max="12032" width="4.375" style="193"/>
    <col min="12033" max="12033" width="4.625" style="193" customWidth="1"/>
    <col min="12034" max="12034" width="4.375" style="193" customWidth="1"/>
    <col min="12035" max="12035" width="5" style="193" bestFit="1" customWidth="1"/>
    <col min="12036" max="12050" width="4.375" style="193"/>
    <col min="12051" max="12051" width="5.625" style="193" customWidth="1"/>
    <col min="12052" max="12062" width="4.375" style="193"/>
    <col min="12063" max="12063" width="9.375" style="193" bestFit="1" customWidth="1"/>
    <col min="12064" max="12064" width="8.5" style="193" bestFit="1" customWidth="1"/>
    <col min="12065" max="12288" width="4.375" style="193"/>
    <col min="12289" max="12289" width="4.625" style="193" customWidth="1"/>
    <col min="12290" max="12290" width="4.375" style="193" customWidth="1"/>
    <col min="12291" max="12291" width="5" style="193" bestFit="1" customWidth="1"/>
    <col min="12292" max="12306" width="4.375" style="193"/>
    <col min="12307" max="12307" width="5.625" style="193" customWidth="1"/>
    <col min="12308" max="12318" width="4.375" style="193"/>
    <col min="12319" max="12319" width="9.375" style="193" bestFit="1" customWidth="1"/>
    <col min="12320" max="12320" width="8.5" style="193" bestFit="1" customWidth="1"/>
    <col min="12321" max="12544" width="4.375" style="193"/>
    <col min="12545" max="12545" width="4.625" style="193" customWidth="1"/>
    <col min="12546" max="12546" width="4.375" style="193" customWidth="1"/>
    <col min="12547" max="12547" width="5" style="193" bestFit="1" customWidth="1"/>
    <col min="12548" max="12562" width="4.375" style="193"/>
    <col min="12563" max="12563" width="5.625" style="193" customWidth="1"/>
    <col min="12564" max="12574" width="4.375" style="193"/>
    <col min="12575" max="12575" width="9.375" style="193" bestFit="1" customWidth="1"/>
    <col min="12576" max="12576" width="8.5" style="193" bestFit="1" customWidth="1"/>
    <col min="12577" max="12800" width="4.375" style="193"/>
    <col min="12801" max="12801" width="4.625" style="193" customWidth="1"/>
    <col min="12802" max="12802" width="4.375" style="193" customWidth="1"/>
    <col min="12803" max="12803" width="5" style="193" bestFit="1" customWidth="1"/>
    <col min="12804" max="12818" width="4.375" style="193"/>
    <col min="12819" max="12819" width="5.625" style="193" customWidth="1"/>
    <col min="12820" max="12830" width="4.375" style="193"/>
    <col min="12831" max="12831" width="9.375" style="193" bestFit="1" customWidth="1"/>
    <col min="12832" max="12832" width="8.5" style="193" bestFit="1" customWidth="1"/>
    <col min="12833" max="13056" width="4.375" style="193"/>
    <col min="13057" max="13057" width="4.625" style="193" customWidth="1"/>
    <col min="13058" max="13058" width="4.375" style="193" customWidth="1"/>
    <col min="13059" max="13059" width="5" style="193" bestFit="1" customWidth="1"/>
    <col min="13060" max="13074" width="4.375" style="193"/>
    <col min="13075" max="13075" width="5.625" style="193" customWidth="1"/>
    <col min="13076" max="13086" width="4.375" style="193"/>
    <col min="13087" max="13087" width="9.375" style="193" bestFit="1" customWidth="1"/>
    <col min="13088" max="13088" width="8.5" style="193" bestFit="1" customWidth="1"/>
    <col min="13089" max="13312" width="4.375" style="193"/>
    <col min="13313" max="13313" width="4.625" style="193" customWidth="1"/>
    <col min="13314" max="13314" width="4.375" style="193" customWidth="1"/>
    <col min="13315" max="13315" width="5" style="193" bestFit="1" customWidth="1"/>
    <col min="13316" max="13330" width="4.375" style="193"/>
    <col min="13331" max="13331" width="5.625" style="193" customWidth="1"/>
    <col min="13332" max="13342" width="4.375" style="193"/>
    <col min="13343" max="13343" width="9.375" style="193" bestFit="1" customWidth="1"/>
    <col min="13344" max="13344" width="8.5" style="193" bestFit="1" customWidth="1"/>
    <col min="13345" max="13568" width="4.375" style="193"/>
    <col min="13569" max="13569" width="4.625" style="193" customWidth="1"/>
    <col min="13570" max="13570" width="4.375" style="193" customWidth="1"/>
    <col min="13571" max="13571" width="5" style="193" bestFit="1" customWidth="1"/>
    <col min="13572" max="13586" width="4.375" style="193"/>
    <col min="13587" max="13587" width="5.625" style="193" customWidth="1"/>
    <col min="13588" max="13598" width="4.375" style="193"/>
    <col min="13599" max="13599" width="9.375" style="193" bestFit="1" customWidth="1"/>
    <col min="13600" max="13600" width="8.5" style="193" bestFit="1" customWidth="1"/>
    <col min="13601" max="13824" width="4.375" style="193"/>
    <col min="13825" max="13825" width="4.625" style="193" customWidth="1"/>
    <col min="13826" max="13826" width="4.375" style="193" customWidth="1"/>
    <col min="13827" max="13827" width="5" style="193" bestFit="1" customWidth="1"/>
    <col min="13828" max="13842" width="4.375" style="193"/>
    <col min="13843" max="13843" width="5.625" style="193" customWidth="1"/>
    <col min="13844" max="13854" width="4.375" style="193"/>
    <col min="13855" max="13855" width="9.375" style="193" bestFit="1" customWidth="1"/>
    <col min="13856" max="13856" width="8.5" style="193" bestFit="1" customWidth="1"/>
    <col min="13857" max="14080" width="4.375" style="193"/>
    <col min="14081" max="14081" width="4.625" style="193" customWidth="1"/>
    <col min="14082" max="14082" width="4.375" style="193" customWidth="1"/>
    <col min="14083" max="14083" width="5" style="193" bestFit="1" customWidth="1"/>
    <col min="14084" max="14098" width="4.375" style="193"/>
    <col min="14099" max="14099" width="5.625" style="193" customWidth="1"/>
    <col min="14100" max="14110" width="4.375" style="193"/>
    <col min="14111" max="14111" width="9.375" style="193" bestFit="1" customWidth="1"/>
    <col min="14112" max="14112" width="8.5" style="193" bestFit="1" customWidth="1"/>
    <col min="14113" max="14336" width="4.375" style="193"/>
    <col min="14337" max="14337" width="4.625" style="193" customWidth="1"/>
    <col min="14338" max="14338" width="4.375" style="193" customWidth="1"/>
    <col min="14339" max="14339" width="5" style="193" bestFit="1" customWidth="1"/>
    <col min="14340" max="14354" width="4.375" style="193"/>
    <col min="14355" max="14355" width="5.625" style="193" customWidth="1"/>
    <col min="14356" max="14366" width="4.375" style="193"/>
    <col min="14367" max="14367" width="9.375" style="193" bestFit="1" customWidth="1"/>
    <col min="14368" max="14368" width="8.5" style="193" bestFit="1" customWidth="1"/>
    <col min="14369" max="14592" width="4.375" style="193"/>
    <col min="14593" max="14593" width="4.625" style="193" customWidth="1"/>
    <col min="14594" max="14594" width="4.375" style="193" customWidth="1"/>
    <col min="14595" max="14595" width="5" style="193" bestFit="1" customWidth="1"/>
    <col min="14596" max="14610" width="4.375" style="193"/>
    <col min="14611" max="14611" width="5.625" style="193" customWidth="1"/>
    <col min="14612" max="14622" width="4.375" style="193"/>
    <col min="14623" max="14623" width="9.375" style="193" bestFit="1" customWidth="1"/>
    <col min="14624" max="14624" width="8.5" style="193" bestFit="1" customWidth="1"/>
    <col min="14625" max="14848" width="4.375" style="193"/>
    <col min="14849" max="14849" width="4.625" style="193" customWidth="1"/>
    <col min="14850" max="14850" width="4.375" style="193" customWidth="1"/>
    <col min="14851" max="14851" width="5" style="193" bestFit="1" customWidth="1"/>
    <col min="14852" max="14866" width="4.375" style="193"/>
    <col min="14867" max="14867" width="5.625" style="193" customWidth="1"/>
    <col min="14868" max="14878" width="4.375" style="193"/>
    <col min="14879" max="14879" width="9.375" style="193" bestFit="1" customWidth="1"/>
    <col min="14880" max="14880" width="8.5" style="193" bestFit="1" customWidth="1"/>
    <col min="14881" max="15104" width="4.375" style="193"/>
    <col min="15105" max="15105" width="4.625" style="193" customWidth="1"/>
    <col min="15106" max="15106" width="4.375" style="193" customWidth="1"/>
    <col min="15107" max="15107" width="5" style="193" bestFit="1" customWidth="1"/>
    <col min="15108" max="15122" width="4.375" style="193"/>
    <col min="15123" max="15123" width="5.625" style="193" customWidth="1"/>
    <col min="15124" max="15134" width="4.375" style="193"/>
    <col min="15135" max="15135" width="9.375" style="193" bestFit="1" customWidth="1"/>
    <col min="15136" max="15136" width="8.5" style="193" bestFit="1" customWidth="1"/>
    <col min="15137" max="15360" width="4.375" style="193"/>
    <col min="15361" max="15361" width="4.625" style="193" customWidth="1"/>
    <col min="15362" max="15362" width="4.375" style="193" customWidth="1"/>
    <col min="15363" max="15363" width="5" style="193" bestFit="1" customWidth="1"/>
    <col min="15364" max="15378" width="4.375" style="193"/>
    <col min="15379" max="15379" width="5.625" style="193" customWidth="1"/>
    <col min="15380" max="15390" width="4.375" style="193"/>
    <col min="15391" max="15391" width="9.375" style="193" bestFit="1" customWidth="1"/>
    <col min="15392" max="15392" width="8.5" style="193" bestFit="1" customWidth="1"/>
    <col min="15393" max="15616" width="4.375" style="193"/>
    <col min="15617" max="15617" width="4.625" style="193" customWidth="1"/>
    <col min="15618" max="15618" width="4.375" style="193" customWidth="1"/>
    <col min="15619" max="15619" width="5" style="193" bestFit="1" customWidth="1"/>
    <col min="15620" max="15634" width="4.375" style="193"/>
    <col min="15635" max="15635" width="5.625" style="193" customWidth="1"/>
    <col min="15636" max="15646" width="4.375" style="193"/>
    <col min="15647" max="15647" width="9.375" style="193" bestFit="1" customWidth="1"/>
    <col min="15648" max="15648" width="8.5" style="193" bestFit="1" customWidth="1"/>
    <col min="15649" max="15872" width="4.375" style="193"/>
    <col min="15873" max="15873" width="4.625" style="193" customWidth="1"/>
    <col min="15874" max="15874" width="4.375" style="193" customWidth="1"/>
    <col min="15875" max="15875" width="5" style="193" bestFit="1" customWidth="1"/>
    <col min="15876" max="15890" width="4.375" style="193"/>
    <col min="15891" max="15891" width="5.625" style="193" customWidth="1"/>
    <col min="15892" max="15902" width="4.375" style="193"/>
    <col min="15903" max="15903" width="9.375" style="193" bestFit="1" customWidth="1"/>
    <col min="15904" max="15904" width="8.5" style="193" bestFit="1" customWidth="1"/>
    <col min="15905" max="16128" width="4.375" style="193"/>
    <col min="16129" max="16129" width="4.625" style="193" customWidth="1"/>
    <col min="16130" max="16130" width="4.375" style="193" customWidth="1"/>
    <col min="16131" max="16131" width="5" style="193" bestFit="1" customWidth="1"/>
    <col min="16132" max="16146" width="4.375" style="193"/>
    <col min="16147" max="16147" width="5.625" style="193" customWidth="1"/>
    <col min="16148" max="16158" width="4.375" style="193"/>
    <col min="16159" max="16159" width="9.375" style="193" bestFit="1" customWidth="1"/>
    <col min="16160" max="16160" width="8.5" style="193" bestFit="1" customWidth="1"/>
    <col min="16161" max="16384" width="4.375" style="193"/>
  </cols>
  <sheetData>
    <row r="1" spans="1:20" s="253" customFormat="1" ht="21" x14ac:dyDescent="0.15">
      <c r="B1" s="245" t="s">
        <v>692</v>
      </c>
    </row>
    <row r="2" spans="1:20" s="253" customFormat="1" ht="15.75" x14ac:dyDescent="0.15">
      <c r="B2" s="254" t="s">
        <v>693</v>
      </c>
    </row>
    <row r="3" spans="1:20" s="253" customFormat="1" ht="15.75" hidden="1" x14ac:dyDescent="0.15">
      <c r="B3" s="254" t="s">
        <v>694</v>
      </c>
      <c r="C3" s="254"/>
      <c r="D3" s="254"/>
      <c r="E3" s="254"/>
      <c r="F3" s="254"/>
      <c r="G3" s="254"/>
      <c r="H3" s="534">
        <v>45108</v>
      </c>
      <c r="I3" s="535"/>
      <c r="J3" s="536"/>
      <c r="K3" s="254" t="s">
        <v>695</v>
      </c>
    </row>
    <row r="4" spans="1:20" s="253" customFormat="1" ht="16.5" hidden="1" thickBot="1" x14ac:dyDescent="0.2">
      <c r="A4" s="255"/>
      <c r="B4" s="254" t="s">
        <v>696</v>
      </c>
      <c r="C4" s="254"/>
      <c r="D4" s="254"/>
      <c r="E4" s="254"/>
      <c r="F4" s="254"/>
      <c r="G4" s="254"/>
      <c r="H4" s="254"/>
      <c r="I4" s="254"/>
      <c r="J4" s="254"/>
      <c r="K4" s="254"/>
      <c r="T4" s="256"/>
    </row>
    <row r="5" spans="1:20" s="195" customFormat="1" ht="12" x14ac:dyDescent="0.15">
      <c r="S5" s="196" t="s">
        <v>697</v>
      </c>
    </row>
    <row r="6" spans="1:20" s="195" customFormat="1" ht="12" x14ac:dyDescent="0.15">
      <c r="S6" s="196"/>
    </row>
    <row r="7" spans="1:20" ht="30" customHeight="1" x14ac:dyDescent="0.15">
      <c r="B7" s="537" t="s">
        <v>698</v>
      </c>
      <c r="C7" s="537"/>
      <c r="D7" s="537"/>
      <c r="E7" s="537"/>
      <c r="F7" s="537"/>
      <c r="G7" s="537"/>
      <c r="H7" s="537"/>
      <c r="I7" s="537"/>
      <c r="J7" s="537"/>
      <c r="K7" s="537"/>
      <c r="L7" s="537"/>
      <c r="M7" s="537"/>
      <c r="N7" s="537"/>
      <c r="O7" s="537"/>
      <c r="P7" s="537"/>
      <c r="Q7" s="537"/>
      <c r="R7" s="537"/>
      <c r="S7" s="537"/>
    </row>
    <row r="8" spans="1:20" s="195" customFormat="1" ht="12" x14ac:dyDescent="0.15">
      <c r="A8" s="197"/>
      <c r="B8" s="197"/>
      <c r="C8" s="197"/>
      <c r="D8" s="197"/>
      <c r="E8" s="197"/>
      <c r="F8" s="197"/>
      <c r="G8" s="197"/>
      <c r="H8" s="197"/>
      <c r="I8" s="197"/>
      <c r="J8" s="197"/>
      <c r="K8" s="197"/>
      <c r="L8" s="197"/>
      <c r="M8" s="197"/>
      <c r="N8" s="197"/>
      <c r="O8" s="197"/>
      <c r="P8" s="197"/>
      <c r="Q8" s="197"/>
      <c r="R8" s="197"/>
      <c r="S8" s="197"/>
    </row>
    <row r="9" spans="1:20" s="195" customFormat="1" ht="13.5" customHeight="1" x14ac:dyDescent="0.15">
      <c r="N9" s="538" t="str">
        <f>IF(本社!M8="","　 年　 月　 日",DATEVALUE(本社!M8+2018&amp;"年"&amp;本社!V8&amp;"月"&amp;本社!AF8&amp;"日"))</f>
        <v>　 年　 月　 日</v>
      </c>
      <c r="O9" s="538"/>
      <c r="P9" s="538"/>
      <c r="Q9" s="538"/>
      <c r="R9" s="538"/>
      <c r="S9" s="538"/>
    </row>
    <row r="10" spans="1:20" s="195" customFormat="1" ht="24" customHeight="1" x14ac:dyDescent="0.15">
      <c r="S10" s="196"/>
    </row>
    <row r="11" spans="1:20" s="195" customFormat="1" ht="12" x14ac:dyDescent="0.15">
      <c r="B11" s="532" t="s">
        <v>699</v>
      </c>
      <c r="C11" s="532"/>
      <c r="D11" s="532"/>
      <c r="E11" s="532"/>
    </row>
    <row r="12" spans="1:20" s="195" customFormat="1" ht="24" customHeight="1" x14ac:dyDescent="0.15">
      <c r="A12" s="197"/>
      <c r="B12" s="197"/>
      <c r="C12" s="197"/>
      <c r="D12" s="197"/>
    </row>
    <row r="13" spans="1:20" s="195" customFormat="1" ht="12" x14ac:dyDescent="0.15">
      <c r="G13" s="195" t="s">
        <v>700</v>
      </c>
    </row>
    <row r="14" spans="1:20" s="195" customFormat="1" ht="36" customHeight="1" x14ac:dyDescent="0.15">
      <c r="G14" s="532" t="s">
        <v>701</v>
      </c>
      <c r="H14" s="532"/>
      <c r="I14" s="532"/>
      <c r="J14" s="531" t="str">
        <f>IF(本社!BZ19="","",本社!Z19&amp;本社!AX19&amp;本社!BZ19)</f>
        <v/>
      </c>
      <c r="K14" s="531"/>
      <c r="L14" s="531"/>
      <c r="M14" s="531"/>
      <c r="N14" s="531"/>
      <c r="O14" s="531"/>
      <c r="P14" s="531"/>
      <c r="Q14" s="531"/>
      <c r="R14" s="531"/>
    </row>
    <row r="15" spans="1:20" s="195" customFormat="1" ht="24" customHeight="1" x14ac:dyDescent="0.15">
      <c r="G15" s="532" t="s">
        <v>702</v>
      </c>
      <c r="H15" s="532"/>
      <c r="I15" s="532"/>
      <c r="J15" s="531" t="str">
        <f>本社!Z24&amp;""</f>
        <v/>
      </c>
      <c r="K15" s="531"/>
      <c r="L15" s="531"/>
      <c r="M15" s="531"/>
      <c r="N15" s="531"/>
      <c r="O15" s="531"/>
      <c r="P15" s="531"/>
      <c r="Q15" s="531"/>
      <c r="R15" s="531"/>
      <c r="S15" s="198"/>
    </row>
    <row r="16" spans="1:20" s="195" customFormat="1" ht="12" x14ac:dyDescent="0.15">
      <c r="G16" s="532" t="s">
        <v>703</v>
      </c>
      <c r="H16" s="532"/>
      <c r="I16" s="532"/>
      <c r="J16" s="531" t="str">
        <f>IF(本社!BO32="","",本社!Z27&amp;"　"&amp;本社!AF32&amp;"　"&amp;本社!BO32)</f>
        <v/>
      </c>
      <c r="K16" s="531"/>
      <c r="L16" s="531"/>
      <c r="M16" s="531"/>
      <c r="N16" s="531"/>
      <c r="O16" s="531"/>
      <c r="P16" s="531"/>
      <c r="Q16" s="531"/>
      <c r="R16" s="197" t="s">
        <v>704</v>
      </c>
    </row>
    <row r="17" spans="2:19" s="195" customFormat="1" ht="24" customHeight="1" x14ac:dyDescent="0.15"/>
    <row r="18" spans="2:19" s="195" customFormat="1" ht="12" x14ac:dyDescent="0.15">
      <c r="D18" s="195" t="s">
        <v>705</v>
      </c>
    </row>
    <row r="19" spans="2:19" s="195" customFormat="1" ht="12" x14ac:dyDescent="0.15">
      <c r="D19" s="195" t="s">
        <v>706</v>
      </c>
    </row>
    <row r="20" spans="2:19" s="195" customFormat="1" ht="24" customHeight="1" x14ac:dyDescent="0.15"/>
    <row r="21" spans="2:19" s="195" customFormat="1" ht="12" x14ac:dyDescent="0.15">
      <c r="B21" s="197"/>
      <c r="C21" s="197"/>
      <c r="D21" s="197"/>
      <c r="E21" s="197"/>
      <c r="F21" s="197"/>
      <c r="G21" s="197"/>
      <c r="H21" s="197"/>
      <c r="I21" s="197" t="s">
        <v>707</v>
      </c>
      <c r="J21" s="197"/>
      <c r="K21" s="197"/>
      <c r="L21" s="197"/>
      <c r="M21" s="197"/>
      <c r="N21" s="197"/>
      <c r="O21" s="197"/>
      <c r="P21" s="197"/>
      <c r="Q21" s="197"/>
      <c r="R21" s="197"/>
      <c r="S21" s="197"/>
    </row>
    <row r="22" spans="2:19" s="195" customFormat="1" ht="24" customHeight="1" x14ac:dyDescent="0.15">
      <c r="B22" s="197"/>
      <c r="C22" s="197"/>
      <c r="D22" s="197"/>
      <c r="Q22" s="197"/>
      <c r="R22" s="197"/>
      <c r="S22" s="197"/>
    </row>
    <row r="23" spans="2:19" s="195" customFormat="1" ht="12" x14ac:dyDescent="0.15">
      <c r="B23" s="195" t="s">
        <v>708</v>
      </c>
    </row>
    <row r="24" spans="2:19" s="195" customFormat="1" ht="36" customHeight="1" x14ac:dyDescent="0.15">
      <c r="C24" s="532" t="s">
        <v>701</v>
      </c>
      <c r="D24" s="532"/>
      <c r="E24" s="532"/>
      <c r="F24" s="531" t="str">
        <f>IF(委任先!AR20="","",委任先!AR16&amp;委任先!AR18&amp;委任先!AR20)</f>
        <v/>
      </c>
      <c r="G24" s="531"/>
      <c r="H24" s="531"/>
      <c r="I24" s="531"/>
      <c r="J24" s="531"/>
      <c r="K24" s="531"/>
      <c r="L24" s="531"/>
      <c r="M24" s="531"/>
      <c r="N24" s="531"/>
      <c r="O24" s="531"/>
    </row>
    <row r="25" spans="2:19" s="195" customFormat="1" ht="24" customHeight="1" x14ac:dyDescent="0.15">
      <c r="C25" s="532" t="s">
        <v>702</v>
      </c>
      <c r="D25" s="532"/>
      <c r="E25" s="532"/>
      <c r="F25" s="533" t="str">
        <f>IF(委任先!AR6="","",本社!Z24&amp;"　"&amp;委任先!AR6)</f>
        <v/>
      </c>
      <c r="G25" s="533"/>
      <c r="H25" s="533"/>
      <c r="I25" s="533"/>
      <c r="J25" s="533"/>
      <c r="K25" s="533"/>
      <c r="L25" s="533"/>
      <c r="M25" s="533"/>
      <c r="N25" s="533"/>
      <c r="O25" s="533"/>
    </row>
    <row r="26" spans="2:19" s="195" customFormat="1" ht="12" x14ac:dyDescent="0.15">
      <c r="C26" s="532" t="s">
        <v>709</v>
      </c>
      <c r="D26" s="532"/>
      <c r="E26" s="532"/>
      <c r="F26" s="531" t="str">
        <f>IF(委任先!BS12="","",委任先!AR8&amp;"　"&amp;委任先!AR12&amp;"　"&amp;委任先!BS12)</f>
        <v/>
      </c>
      <c r="G26" s="531"/>
      <c r="H26" s="531"/>
      <c r="I26" s="531"/>
      <c r="J26" s="531"/>
      <c r="K26" s="531"/>
      <c r="L26" s="531"/>
      <c r="N26" s="197" t="s">
        <v>710</v>
      </c>
    </row>
    <row r="27" spans="2:19" s="195" customFormat="1" ht="24" customHeight="1" x14ac:dyDescent="0.15"/>
    <row r="28" spans="2:19" s="195" customFormat="1" ht="12" x14ac:dyDescent="0.15">
      <c r="B28" s="195" t="s">
        <v>711</v>
      </c>
    </row>
    <row r="29" spans="2:19" s="195" customFormat="1" ht="12" x14ac:dyDescent="0.15">
      <c r="B29" s="533" t="s">
        <v>712</v>
      </c>
      <c r="C29" s="533"/>
      <c r="D29" s="533"/>
      <c r="E29" s="533"/>
      <c r="F29" s="533"/>
      <c r="G29" s="533"/>
      <c r="H29" s="533"/>
      <c r="I29" s="533"/>
      <c r="J29" s="533"/>
      <c r="K29" s="533"/>
      <c r="L29" s="533"/>
      <c r="M29" s="533"/>
      <c r="N29" s="533"/>
      <c r="O29" s="533"/>
      <c r="P29" s="533"/>
      <c r="Q29" s="533"/>
      <c r="R29" s="533"/>
      <c r="S29" s="533"/>
    </row>
    <row r="30" spans="2:19" s="195" customFormat="1" ht="12" x14ac:dyDescent="0.15">
      <c r="B30" s="531" t="s">
        <v>713</v>
      </c>
      <c r="C30" s="531"/>
      <c r="D30" s="531"/>
      <c r="E30" s="531"/>
      <c r="F30" s="531"/>
      <c r="G30" s="531"/>
      <c r="H30" s="531"/>
      <c r="I30" s="531"/>
      <c r="J30" s="531"/>
      <c r="K30" s="531"/>
      <c r="L30" s="531"/>
      <c r="M30" s="531"/>
      <c r="N30" s="531"/>
      <c r="O30" s="531"/>
      <c r="P30" s="531"/>
      <c r="Q30" s="531"/>
      <c r="R30" s="531"/>
      <c r="S30" s="531"/>
    </row>
    <row r="31" spans="2:19" s="195" customFormat="1" ht="12" x14ac:dyDescent="0.15">
      <c r="B31" s="194"/>
    </row>
    <row r="32" spans="2:19" s="195" customFormat="1" ht="24" customHeight="1" x14ac:dyDescent="0.15">
      <c r="C32" s="199" t="s">
        <v>714</v>
      </c>
      <c r="D32" s="526" t="s">
        <v>715</v>
      </c>
      <c r="E32" s="526"/>
      <c r="F32" s="526"/>
      <c r="G32" s="526"/>
      <c r="H32" s="526"/>
      <c r="I32" s="526"/>
      <c r="J32" s="526"/>
      <c r="K32" s="526"/>
      <c r="L32" s="526"/>
      <c r="M32" s="526"/>
      <c r="N32" s="526"/>
      <c r="O32" s="526"/>
      <c r="P32" s="526"/>
      <c r="Q32" s="526"/>
    </row>
    <row r="33" spans="1:21" s="195" customFormat="1" ht="24" customHeight="1" x14ac:dyDescent="0.15">
      <c r="C33" s="200" t="str">
        <f>IF(業種他!D10="","","○")</f>
        <v/>
      </c>
      <c r="D33" s="527" t="s">
        <v>716</v>
      </c>
      <c r="E33" s="527"/>
      <c r="F33" s="527"/>
      <c r="G33" s="527"/>
      <c r="H33" s="527"/>
      <c r="I33" s="527"/>
      <c r="J33" s="527"/>
      <c r="K33" s="527"/>
      <c r="L33" s="527"/>
      <c r="M33" s="527"/>
      <c r="N33" s="527"/>
      <c r="O33" s="527"/>
      <c r="P33" s="527"/>
      <c r="Q33" s="527"/>
      <c r="U33" s="201"/>
    </row>
    <row r="34" spans="1:21" s="195" customFormat="1" ht="24" customHeight="1" x14ac:dyDescent="0.15">
      <c r="C34" s="200" t="str">
        <f>IF(業種他!D11="","","○")</f>
        <v/>
      </c>
      <c r="D34" s="527" t="s">
        <v>717</v>
      </c>
      <c r="E34" s="527"/>
      <c r="F34" s="527"/>
      <c r="G34" s="527"/>
      <c r="H34" s="527"/>
      <c r="I34" s="527"/>
      <c r="J34" s="527"/>
      <c r="K34" s="527"/>
      <c r="L34" s="527"/>
      <c r="M34" s="527"/>
      <c r="N34" s="527"/>
      <c r="O34" s="527"/>
      <c r="P34" s="527"/>
      <c r="Q34" s="527"/>
    </row>
    <row r="35" spans="1:21" s="195" customFormat="1" ht="24" customHeight="1" x14ac:dyDescent="0.15">
      <c r="C35" s="200" t="str">
        <f>IF(業種他!D12="","","○")</f>
        <v/>
      </c>
      <c r="D35" s="527" t="s">
        <v>718</v>
      </c>
      <c r="E35" s="527"/>
      <c r="F35" s="527"/>
      <c r="G35" s="527"/>
      <c r="H35" s="527"/>
      <c r="I35" s="527"/>
      <c r="J35" s="527"/>
      <c r="K35" s="527"/>
      <c r="L35" s="527"/>
      <c r="M35" s="527"/>
      <c r="N35" s="527"/>
      <c r="O35" s="527"/>
      <c r="P35" s="527"/>
      <c r="Q35" s="527"/>
    </row>
    <row r="36" spans="1:21" s="195" customFormat="1" ht="24" customHeight="1" x14ac:dyDescent="0.15">
      <c r="C36" s="200" t="str">
        <f>IF(業種他!D13="","","○")</f>
        <v/>
      </c>
      <c r="D36" s="527" t="s">
        <v>719</v>
      </c>
      <c r="E36" s="527"/>
      <c r="F36" s="527"/>
      <c r="G36" s="527"/>
      <c r="H36" s="527"/>
      <c r="I36" s="527"/>
      <c r="J36" s="527"/>
      <c r="K36" s="527"/>
      <c r="L36" s="527"/>
      <c r="M36" s="527"/>
      <c r="N36" s="527"/>
      <c r="O36" s="527"/>
      <c r="P36" s="527"/>
      <c r="Q36" s="527"/>
    </row>
    <row r="37" spans="1:21" s="195" customFormat="1" ht="24" customHeight="1" x14ac:dyDescent="0.15">
      <c r="C37" s="200" t="str">
        <f>IF(業種他!D14="","","○")</f>
        <v/>
      </c>
      <c r="D37" s="528" t="s">
        <v>720</v>
      </c>
      <c r="E37" s="529"/>
      <c r="F37" s="530" t="str">
        <f>業種他!D14&amp;""</f>
        <v/>
      </c>
      <c r="G37" s="530"/>
      <c r="H37" s="530"/>
      <c r="I37" s="530"/>
      <c r="J37" s="530"/>
      <c r="K37" s="530"/>
      <c r="L37" s="530"/>
      <c r="M37" s="530"/>
      <c r="N37" s="530"/>
      <c r="O37" s="530"/>
      <c r="P37" s="530"/>
      <c r="Q37" s="202" t="s">
        <v>721</v>
      </c>
    </row>
    <row r="38" spans="1:21" s="195" customFormat="1" ht="24" customHeight="1" x14ac:dyDescent="0.15"/>
    <row r="39" spans="1:21" s="195" customFormat="1" ht="12" x14ac:dyDescent="0.15">
      <c r="B39" s="195" t="s">
        <v>722</v>
      </c>
    </row>
    <row r="40" spans="1:21" s="195" customFormat="1" ht="12" x14ac:dyDescent="0.15"/>
    <row r="41" spans="1:21" s="195" customFormat="1" ht="12" x14ac:dyDescent="0.15">
      <c r="C41" s="524" t="s">
        <v>774</v>
      </c>
      <c r="D41" s="524"/>
      <c r="E41" s="524"/>
      <c r="F41" s="524"/>
      <c r="G41" s="524"/>
      <c r="H41" s="280" t="s">
        <v>775</v>
      </c>
    </row>
    <row r="42" spans="1:21" s="195" customFormat="1" ht="12" x14ac:dyDescent="0.15"/>
    <row r="43" spans="1:21" s="195" customFormat="1" ht="12.75" thickBot="1" x14ac:dyDescent="0.2">
      <c r="C43" s="525">
        <v>46568</v>
      </c>
      <c r="D43" s="525"/>
      <c r="E43" s="525"/>
      <c r="F43" s="525"/>
      <c r="G43" s="525"/>
    </row>
    <row r="44" spans="1:21" s="195" customFormat="1" ht="12.75" thickTop="1" x14ac:dyDescent="0.15">
      <c r="A44" s="203"/>
      <c r="T44" s="204"/>
    </row>
  </sheetData>
  <mergeCells count="27">
    <mergeCell ref="H3:J3"/>
    <mergeCell ref="B7:S7"/>
    <mergeCell ref="N9:S9"/>
    <mergeCell ref="B11:E11"/>
    <mergeCell ref="G14:I14"/>
    <mergeCell ref="J14:R14"/>
    <mergeCell ref="B30:S30"/>
    <mergeCell ref="G15:I15"/>
    <mergeCell ref="J15:R15"/>
    <mergeCell ref="G16:I16"/>
    <mergeCell ref="J16:Q16"/>
    <mergeCell ref="C24:E24"/>
    <mergeCell ref="F24:O24"/>
    <mergeCell ref="C25:E25"/>
    <mergeCell ref="F25:O25"/>
    <mergeCell ref="C26:E26"/>
    <mergeCell ref="F26:L26"/>
    <mergeCell ref="B29:S29"/>
    <mergeCell ref="C41:G41"/>
    <mergeCell ref="C43:G43"/>
    <mergeCell ref="D32:Q32"/>
    <mergeCell ref="D33:Q33"/>
    <mergeCell ref="D34:Q34"/>
    <mergeCell ref="D35:Q35"/>
    <mergeCell ref="D36:Q36"/>
    <mergeCell ref="D37:E37"/>
    <mergeCell ref="F37:P37"/>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No6"/>
  <dimension ref="A1:V27"/>
  <sheetViews>
    <sheetView showGridLines="0" view="pageBreakPreview" zoomScaleNormal="100" zoomScaleSheetLayoutView="100" workbookViewId="0">
      <selection activeCell="H12" sqref="H12"/>
    </sheetView>
  </sheetViews>
  <sheetFormatPr defaultColWidth="5" defaultRowHeight="30" customHeight="1" x14ac:dyDescent="0.15"/>
  <cols>
    <col min="1" max="13" width="5" style="193"/>
    <col min="14" max="14" width="4" style="193" customWidth="1"/>
    <col min="15" max="18" width="5.625" style="193" customWidth="1"/>
    <col min="19" max="269" width="5" style="193"/>
    <col min="270" max="270" width="4" style="193" customWidth="1"/>
    <col min="271" max="274" width="5.625" style="193" customWidth="1"/>
    <col min="275" max="525" width="5" style="193"/>
    <col min="526" max="526" width="4" style="193" customWidth="1"/>
    <col min="527" max="530" width="5.625" style="193" customWidth="1"/>
    <col min="531" max="781" width="5" style="193"/>
    <col min="782" max="782" width="4" style="193" customWidth="1"/>
    <col min="783" max="786" width="5.625" style="193" customWidth="1"/>
    <col min="787" max="1037" width="5" style="193"/>
    <col min="1038" max="1038" width="4" style="193" customWidth="1"/>
    <col min="1039" max="1042" width="5.625" style="193" customWidth="1"/>
    <col min="1043" max="1293" width="5" style="193"/>
    <col min="1294" max="1294" width="4" style="193" customWidth="1"/>
    <col min="1295" max="1298" width="5.625" style="193" customWidth="1"/>
    <col min="1299" max="1549" width="5" style="193"/>
    <col min="1550" max="1550" width="4" style="193" customWidth="1"/>
    <col min="1551" max="1554" width="5.625" style="193" customWidth="1"/>
    <col min="1555" max="1805" width="5" style="193"/>
    <col min="1806" max="1806" width="4" style="193" customWidth="1"/>
    <col min="1807" max="1810" width="5.625" style="193" customWidth="1"/>
    <col min="1811" max="2061" width="5" style="193"/>
    <col min="2062" max="2062" width="4" style="193" customWidth="1"/>
    <col min="2063" max="2066" width="5.625" style="193" customWidth="1"/>
    <col min="2067" max="2317" width="5" style="193"/>
    <col min="2318" max="2318" width="4" style="193" customWidth="1"/>
    <col min="2319" max="2322" width="5.625" style="193" customWidth="1"/>
    <col min="2323" max="2573" width="5" style="193"/>
    <col min="2574" max="2574" width="4" style="193" customWidth="1"/>
    <col min="2575" max="2578" width="5.625" style="193" customWidth="1"/>
    <col min="2579" max="2829" width="5" style="193"/>
    <col min="2830" max="2830" width="4" style="193" customWidth="1"/>
    <col min="2831" max="2834" width="5.625" style="193" customWidth="1"/>
    <col min="2835" max="3085" width="5" style="193"/>
    <col min="3086" max="3086" width="4" style="193" customWidth="1"/>
    <col min="3087" max="3090" width="5.625" style="193" customWidth="1"/>
    <col min="3091" max="3341" width="5" style="193"/>
    <col min="3342" max="3342" width="4" style="193" customWidth="1"/>
    <col min="3343" max="3346" width="5.625" style="193" customWidth="1"/>
    <col min="3347" max="3597" width="5" style="193"/>
    <col min="3598" max="3598" width="4" style="193" customWidth="1"/>
    <col min="3599" max="3602" width="5.625" style="193" customWidth="1"/>
    <col min="3603" max="3853" width="5" style="193"/>
    <col min="3854" max="3854" width="4" style="193" customWidth="1"/>
    <col min="3855" max="3858" width="5.625" style="193" customWidth="1"/>
    <col min="3859" max="4109" width="5" style="193"/>
    <col min="4110" max="4110" width="4" style="193" customWidth="1"/>
    <col min="4111" max="4114" width="5.625" style="193" customWidth="1"/>
    <col min="4115" max="4365" width="5" style="193"/>
    <col min="4366" max="4366" width="4" style="193" customWidth="1"/>
    <col min="4367" max="4370" width="5.625" style="193" customWidth="1"/>
    <col min="4371" max="4621" width="5" style="193"/>
    <col min="4622" max="4622" width="4" style="193" customWidth="1"/>
    <col min="4623" max="4626" width="5.625" style="193" customWidth="1"/>
    <col min="4627" max="4877" width="5" style="193"/>
    <col min="4878" max="4878" width="4" style="193" customWidth="1"/>
    <col min="4879" max="4882" width="5.625" style="193" customWidth="1"/>
    <col min="4883" max="5133" width="5" style="193"/>
    <col min="5134" max="5134" width="4" style="193" customWidth="1"/>
    <col min="5135" max="5138" width="5.625" style="193" customWidth="1"/>
    <col min="5139" max="5389" width="5" style="193"/>
    <col min="5390" max="5390" width="4" style="193" customWidth="1"/>
    <col min="5391" max="5394" width="5.625" style="193" customWidth="1"/>
    <col min="5395" max="5645" width="5" style="193"/>
    <col min="5646" max="5646" width="4" style="193" customWidth="1"/>
    <col min="5647" max="5650" width="5.625" style="193" customWidth="1"/>
    <col min="5651" max="5901" width="5" style="193"/>
    <col min="5902" max="5902" width="4" style="193" customWidth="1"/>
    <col min="5903" max="5906" width="5.625" style="193" customWidth="1"/>
    <col min="5907" max="6157" width="5" style="193"/>
    <col min="6158" max="6158" width="4" style="193" customWidth="1"/>
    <col min="6159" max="6162" width="5.625" style="193" customWidth="1"/>
    <col min="6163" max="6413" width="5" style="193"/>
    <col min="6414" max="6414" width="4" style="193" customWidth="1"/>
    <col min="6415" max="6418" width="5.625" style="193" customWidth="1"/>
    <col min="6419" max="6669" width="5" style="193"/>
    <col min="6670" max="6670" width="4" style="193" customWidth="1"/>
    <col min="6671" max="6674" width="5.625" style="193" customWidth="1"/>
    <col min="6675" max="6925" width="5" style="193"/>
    <col min="6926" max="6926" width="4" style="193" customWidth="1"/>
    <col min="6927" max="6930" width="5.625" style="193" customWidth="1"/>
    <col min="6931" max="7181" width="5" style="193"/>
    <col min="7182" max="7182" width="4" style="193" customWidth="1"/>
    <col min="7183" max="7186" width="5.625" style="193" customWidth="1"/>
    <col min="7187" max="7437" width="5" style="193"/>
    <col min="7438" max="7438" width="4" style="193" customWidth="1"/>
    <col min="7439" max="7442" width="5.625" style="193" customWidth="1"/>
    <col min="7443" max="7693" width="5" style="193"/>
    <col min="7694" max="7694" width="4" style="193" customWidth="1"/>
    <col min="7695" max="7698" width="5.625" style="193" customWidth="1"/>
    <col min="7699" max="7949" width="5" style="193"/>
    <col min="7950" max="7950" width="4" style="193" customWidth="1"/>
    <col min="7951" max="7954" width="5.625" style="193" customWidth="1"/>
    <col min="7955" max="8205" width="5" style="193"/>
    <col min="8206" max="8206" width="4" style="193" customWidth="1"/>
    <col min="8207" max="8210" width="5.625" style="193" customWidth="1"/>
    <col min="8211" max="8461" width="5" style="193"/>
    <col min="8462" max="8462" width="4" style="193" customWidth="1"/>
    <col min="8463" max="8466" width="5.625" style="193" customWidth="1"/>
    <col min="8467" max="8717" width="5" style="193"/>
    <col min="8718" max="8718" width="4" style="193" customWidth="1"/>
    <col min="8719" max="8722" width="5.625" style="193" customWidth="1"/>
    <col min="8723" max="8973" width="5" style="193"/>
    <col min="8974" max="8974" width="4" style="193" customWidth="1"/>
    <col min="8975" max="8978" width="5.625" style="193" customWidth="1"/>
    <col min="8979" max="9229" width="5" style="193"/>
    <col min="9230" max="9230" width="4" style="193" customWidth="1"/>
    <col min="9231" max="9234" width="5.625" style="193" customWidth="1"/>
    <col min="9235" max="9485" width="5" style="193"/>
    <col min="9486" max="9486" width="4" style="193" customWidth="1"/>
    <col min="9487" max="9490" width="5.625" style="193" customWidth="1"/>
    <col min="9491" max="9741" width="5" style="193"/>
    <col min="9742" max="9742" width="4" style="193" customWidth="1"/>
    <col min="9743" max="9746" width="5.625" style="193" customWidth="1"/>
    <col min="9747" max="9997" width="5" style="193"/>
    <col min="9998" max="9998" width="4" style="193" customWidth="1"/>
    <col min="9999" max="10002" width="5.625" style="193" customWidth="1"/>
    <col min="10003" max="10253" width="5" style="193"/>
    <col min="10254" max="10254" width="4" style="193" customWidth="1"/>
    <col min="10255" max="10258" width="5.625" style="193" customWidth="1"/>
    <col min="10259" max="10509" width="5" style="193"/>
    <col min="10510" max="10510" width="4" style="193" customWidth="1"/>
    <col min="10511" max="10514" width="5.625" style="193" customWidth="1"/>
    <col min="10515" max="10765" width="5" style="193"/>
    <col min="10766" max="10766" width="4" style="193" customWidth="1"/>
    <col min="10767" max="10770" width="5.625" style="193" customWidth="1"/>
    <col min="10771" max="11021" width="5" style="193"/>
    <col min="11022" max="11022" width="4" style="193" customWidth="1"/>
    <col min="11023" max="11026" width="5.625" style="193" customWidth="1"/>
    <col min="11027" max="11277" width="5" style="193"/>
    <col min="11278" max="11278" width="4" style="193" customWidth="1"/>
    <col min="11279" max="11282" width="5.625" style="193" customWidth="1"/>
    <col min="11283" max="11533" width="5" style="193"/>
    <col min="11534" max="11534" width="4" style="193" customWidth="1"/>
    <col min="11535" max="11538" width="5.625" style="193" customWidth="1"/>
    <col min="11539" max="11789" width="5" style="193"/>
    <col min="11790" max="11790" width="4" style="193" customWidth="1"/>
    <col min="11791" max="11794" width="5.625" style="193" customWidth="1"/>
    <col min="11795" max="12045" width="5" style="193"/>
    <col min="12046" max="12046" width="4" style="193" customWidth="1"/>
    <col min="12047" max="12050" width="5.625" style="193" customWidth="1"/>
    <col min="12051" max="12301" width="5" style="193"/>
    <col min="12302" max="12302" width="4" style="193" customWidth="1"/>
    <col min="12303" max="12306" width="5.625" style="193" customWidth="1"/>
    <col min="12307" max="12557" width="5" style="193"/>
    <col min="12558" max="12558" width="4" style="193" customWidth="1"/>
    <col min="12559" max="12562" width="5.625" style="193" customWidth="1"/>
    <col min="12563" max="12813" width="5" style="193"/>
    <col min="12814" max="12814" width="4" style="193" customWidth="1"/>
    <col min="12815" max="12818" width="5.625" style="193" customWidth="1"/>
    <col min="12819" max="13069" width="5" style="193"/>
    <col min="13070" max="13070" width="4" style="193" customWidth="1"/>
    <col min="13071" max="13074" width="5.625" style="193" customWidth="1"/>
    <col min="13075" max="13325" width="5" style="193"/>
    <col min="13326" max="13326" width="4" style="193" customWidth="1"/>
    <col min="13327" max="13330" width="5.625" style="193" customWidth="1"/>
    <col min="13331" max="13581" width="5" style="193"/>
    <col min="13582" max="13582" width="4" style="193" customWidth="1"/>
    <col min="13583" max="13586" width="5.625" style="193" customWidth="1"/>
    <col min="13587" max="13837" width="5" style="193"/>
    <col min="13838" max="13838" width="4" style="193" customWidth="1"/>
    <col min="13839" max="13842" width="5.625" style="193" customWidth="1"/>
    <col min="13843" max="14093" width="5" style="193"/>
    <col min="14094" max="14094" width="4" style="193" customWidth="1"/>
    <col min="14095" max="14098" width="5.625" style="193" customWidth="1"/>
    <col min="14099" max="14349" width="5" style="193"/>
    <col min="14350" max="14350" width="4" style="193" customWidth="1"/>
    <col min="14351" max="14354" width="5.625" style="193" customWidth="1"/>
    <col min="14355" max="14605" width="5" style="193"/>
    <col min="14606" max="14606" width="4" style="193" customWidth="1"/>
    <col min="14607" max="14610" width="5.625" style="193" customWidth="1"/>
    <col min="14611" max="14861" width="5" style="193"/>
    <col min="14862" max="14862" width="4" style="193" customWidth="1"/>
    <col min="14863" max="14866" width="5.625" style="193" customWidth="1"/>
    <col min="14867" max="15117" width="5" style="193"/>
    <col min="15118" max="15118" width="4" style="193" customWidth="1"/>
    <col min="15119" max="15122" width="5.625" style="193" customWidth="1"/>
    <col min="15123" max="15373" width="5" style="193"/>
    <col min="15374" max="15374" width="4" style="193" customWidth="1"/>
    <col min="15375" max="15378" width="5.625" style="193" customWidth="1"/>
    <col min="15379" max="15629" width="5" style="193"/>
    <col min="15630" max="15630" width="4" style="193" customWidth="1"/>
    <col min="15631" max="15634" width="5.625" style="193" customWidth="1"/>
    <col min="15635" max="15885" width="5" style="193"/>
    <col min="15886" max="15886" width="4" style="193" customWidth="1"/>
    <col min="15887" max="15890" width="5.625" style="193" customWidth="1"/>
    <col min="15891" max="16141" width="5" style="193"/>
    <col min="16142" max="16142" width="4" style="193" customWidth="1"/>
    <col min="16143" max="16146" width="5.625" style="193" customWidth="1"/>
    <col min="16147" max="16384" width="5" style="193"/>
  </cols>
  <sheetData>
    <row r="1" spans="1:22" s="253" customFormat="1" ht="21" x14ac:dyDescent="0.15">
      <c r="B1" s="245" t="s">
        <v>692</v>
      </c>
    </row>
    <row r="2" spans="1:22" s="253" customFormat="1" ht="16.5" thickBot="1" x14ac:dyDescent="0.2">
      <c r="A2" s="255"/>
      <c r="B2" s="254" t="s">
        <v>693</v>
      </c>
      <c r="S2" s="256"/>
    </row>
    <row r="3" spans="1:22" ht="15" thickTop="1" x14ac:dyDescent="0.15">
      <c r="R3" s="196" t="s">
        <v>723</v>
      </c>
    </row>
    <row r="4" spans="1:22" ht="14.25" x14ac:dyDescent="0.15">
      <c r="R4" s="196"/>
    </row>
    <row r="5" spans="1:22" ht="42.75" customHeight="1" x14ac:dyDescent="0.15">
      <c r="B5" s="537" t="s">
        <v>724</v>
      </c>
      <c r="C5" s="537"/>
      <c r="D5" s="537"/>
      <c r="E5" s="537"/>
      <c r="F5" s="537"/>
      <c r="G5" s="537"/>
      <c r="H5" s="537"/>
      <c r="I5" s="537"/>
      <c r="J5" s="537"/>
      <c r="K5" s="537"/>
      <c r="L5" s="537"/>
      <c r="M5" s="537"/>
      <c r="N5" s="537"/>
      <c r="O5" s="537"/>
      <c r="P5" s="537"/>
      <c r="Q5" s="537"/>
      <c r="R5" s="537"/>
      <c r="S5" s="205"/>
      <c r="T5" s="194"/>
      <c r="U5" s="205"/>
      <c r="V5" s="205"/>
    </row>
    <row r="6" spans="1:22" ht="24" x14ac:dyDescent="0.15">
      <c r="B6" s="206"/>
      <c r="C6" s="206"/>
      <c r="D6" s="206"/>
      <c r="E6" s="206"/>
      <c r="F6" s="206"/>
      <c r="G6" s="206"/>
      <c r="H6" s="206"/>
      <c r="I6" s="206"/>
      <c r="J6" s="206"/>
      <c r="K6" s="206"/>
      <c r="L6" s="206"/>
      <c r="M6" s="206"/>
      <c r="N6" s="206"/>
      <c r="O6" s="206"/>
      <c r="P6" s="206"/>
      <c r="Q6" s="206"/>
      <c r="R6" s="206"/>
      <c r="S6" s="205"/>
      <c r="T6" s="205"/>
      <c r="U6" s="205"/>
      <c r="V6" s="205"/>
    </row>
    <row r="7" spans="1:22" ht="14.25" x14ac:dyDescent="0.15">
      <c r="B7" s="206"/>
      <c r="C7" s="206"/>
      <c r="D7" s="206"/>
      <c r="E7" s="206"/>
      <c r="F7" s="206"/>
      <c r="G7" s="206"/>
      <c r="H7" s="206"/>
      <c r="I7" s="206"/>
      <c r="J7" s="206"/>
      <c r="K7" s="206"/>
      <c r="L7" s="206"/>
      <c r="N7" s="542" t="str">
        <f>IF(本社!M8="","　 年　 月　 日",DATEVALUE(本社!M8+2018&amp;"年"&amp;本社!V8&amp;"月"&amp;本社!AF8&amp;"日"))</f>
        <v>　 年　 月　 日</v>
      </c>
      <c r="O7" s="542"/>
      <c r="P7" s="542"/>
      <c r="Q7" s="542"/>
      <c r="R7" s="542"/>
      <c r="S7" s="207"/>
      <c r="T7" s="207"/>
      <c r="U7" s="207"/>
      <c r="V7" s="207"/>
    </row>
    <row r="8" spans="1:22" ht="15.75" customHeight="1" x14ac:dyDescent="0.15">
      <c r="B8" s="208"/>
      <c r="C8" s="208"/>
      <c r="D8" s="208"/>
      <c r="E8" s="208"/>
      <c r="F8" s="208"/>
      <c r="G8" s="208"/>
      <c r="H8" s="208"/>
      <c r="I8" s="208"/>
      <c r="J8" s="208"/>
      <c r="K8" s="208"/>
      <c r="L8" s="208"/>
      <c r="M8" s="208"/>
      <c r="N8" s="208"/>
      <c r="O8" s="208"/>
      <c r="P8" s="208"/>
      <c r="Q8" s="208"/>
      <c r="R8" s="208"/>
    </row>
    <row r="9" spans="1:22" ht="14.25" x14ac:dyDescent="0.15">
      <c r="B9" s="208" t="s">
        <v>725</v>
      </c>
      <c r="C9" s="208"/>
      <c r="D9" s="208"/>
      <c r="E9" s="208"/>
      <c r="F9" s="208"/>
      <c r="G9" s="208"/>
      <c r="H9" s="208"/>
      <c r="I9" s="208"/>
      <c r="J9" s="208"/>
      <c r="K9" s="208"/>
      <c r="L9" s="208"/>
      <c r="M9" s="208"/>
      <c r="N9" s="208"/>
      <c r="O9" s="208"/>
      <c r="P9" s="208"/>
      <c r="Q9" s="208"/>
      <c r="R9" s="208"/>
    </row>
    <row r="10" spans="1:22" ht="30" customHeight="1" x14ac:dyDescent="0.15">
      <c r="B10" s="208"/>
      <c r="C10" s="208"/>
      <c r="D10" s="208"/>
      <c r="E10" s="208"/>
      <c r="F10" s="208"/>
      <c r="G10" s="208"/>
      <c r="H10" s="208"/>
      <c r="I10" s="208"/>
      <c r="J10" s="208"/>
      <c r="K10" s="208"/>
      <c r="L10" s="208"/>
      <c r="M10" s="208"/>
      <c r="N10" s="208"/>
      <c r="O10" s="208"/>
      <c r="P10" s="208"/>
      <c r="Q10" s="208"/>
      <c r="R10" s="208"/>
    </row>
    <row r="11" spans="1:22" ht="30" customHeight="1" x14ac:dyDescent="0.15">
      <c r="B11" s="208"/>
      <c r="C11" s="208"/>
      <c r="D11" s="208"/>
      <c r="E11" s="208"/>
      <c r="F11" s="208"/>
      <c r="G11" s="208"/>
      <c r="H11" s="208"/>
      <c r="I11" s="208"/>
      <c r="J11" s="208"/>
      <c r="K11" s="208"/>
      <c r="L11" s="208"/>
      <c r="M11" s="208"/>
      <c r="N11" s="208"/>
      <c r="O11" s="208"/>
      <c r="P11" s="208"/>
      <c r="Q11" s="208"/>
      <c r="R11" s="208"/>
    </row>
    <row r="12" spans="1:22" ht="30" customHeight="1" x14ac:dyDescent="0.15">
      <c r="B12" s="208" t="s">
        <v>726</v>
      </c>
      <c r="C12" s="208"/>
      <c r="D12" s="208"/>
      <c r="E12" s="208"/>
      <c r="F12" s="208"/>
      <c r="G12" s="208"/>
      <c r="H12" s="208"/>
      <c r="I12" s="208"/>
      <c r="J12" s="208"/>
      <c r="K12" s="208"/>
      <c r="L12" s="208"/>
      <c r="M12" s="208"/>
      <c r="N12" s="208"/>
      <c r="O12" s="541" t="s">
        <v>727</v>
      </c>
      <c r="P12" s="541"/>
      <c r="Q12" s="541"/>
      <c r="R12" s="541"/>
    </row>
    <row r="13" spans="1:22" ht="36" customHeight="1" x14ac:dyDescent="0.15">
      <c r="B13" s="208"/>
      <c r="C13" s="539" t="s">
        <v>701</v>
      </c>
      <c r="D13" s="539"/>
      <c r="E13" s="539"/>
      <c r="F13" s="543" t="str">
        <f>IF(本社!BZ19="","",本社!Z19&amp;本社!AX19&amp;本社!BZ19)</f>
        <v/>
      </c>
      <c r="G13" s="543"/>
      <c r="H13" s="543"/>
      <c r="I13" s="543"/>
      <c r="J13" s="543"/>
      <c r="K13" s="543"/>
      <c r="L13" s="543"/>
      <c r="M13" s="543"/>
      <c r="N13" s="208"/>
      <c r="O13" s="209"/>
      <c r="P13" s="210"/>
      <c r="Q13" s="210"/>
      <c r="R13" s="211"/>
    </row>
    <row r="14" spans="1:22" ht="24" customHeight="1" x14ac:dyDescent="0.15">
      <c r="B14" s="208"/>
      <c r="C14" s="539" t="s">
        <v>702</v>
      </c>
      <c r="D14" s="539"/>
      <c r="E14" s="539"/>
      <c r="F14" s="544" t="str">
        <f>本社!Z24&amp;""</f>
        <v/>
      </c>
      <c r="G14" s="544"/>
      <c r="H14" s="544"/>
      <c r="I14" s="544"/>
      <c r="J14" s="544"/>
      <c r="K14" s="544"/>
      <c r="L14" s="544"/>
      <c r="M14" s="544"/>
      <c r="N14" s="208"/>
      <c r="O14" s="212"/>
      <c r="P14" s="208"/>
      <c r="Q14" s="208"/>
      <c r="R14" s="213"/>
    </row>
    <row r="15" spans="1:22" ht="24" customHeight="1" x14ac:dyDescent="0.15">
      <c r="B15" s="208"/>
      <c r="C15" s="539" t="s">
        <v>703</v>
      </c>
      <c r="D15" s="539"/>
      <c r="E15" s="539"/>
      <c r="F15" s="540" t="str">
        <f>IF(本社!BO32="","",本社!Z27&amp;"　"&amp;本社!AF32&amp;"　"&amp;本社!BO32)</f>
        <v/>
      </c>
      <c r="G15" s="540"/>
      <c r="H15" s="540"/>
      <c r="I15" s="540"/>
      <c r="J15" s="540"/>
      <c r="K15" s="540"/>
      <c r="L15" s="540"/>
      <c r="M15" s="540"/>
      <c r="N15" s="208"/>
      <c r="O15" s="212"/>
      <c r="P15" s="208"/>
      <c r="Q15" s="208"/>
      <c r="R15" s="213"/>
    </row>
    <row r="16" spans="1:22" ht="32.1" customHeight="1" x14ac:dyDescent="0.15">
      <c r="B16" s="208"/>
      <c r="C16" s="208"/>
      <c r="D16" s="208"/>
      <c r="E16" s="208"/>
      <c r="F16" s="208"/>
      <c r="G16" s="208"/>
      <c r="H16" s="208"/>
      <c r="I16" s="208"/>
      <c r="J16" s="208"/>
      <c r="K16" s="208"/>
      <c r="L16" s="208"/>
      <c r="M16" s="208"/>
      <c r="N16" s="214"/>
      <c r="O16" s="215"/>
      <c r="P16" s="216"/>
      <c r="Q16" s="216"/>
      <c r="R16" s="217"/>
    </row>
    <row r="17" spans="1:19" ht="32.1" customHeight="1" x14ac:dyDescent="0.15">
      <c r="B17" s="208"/>
      <c r="C17" s="208"/>
      <c r="D17" s="208"/>
      <c r="E17" s="208"/>
      <c r="F17" s="208"/>
      <c r="G17" s="208"/>
      <c r="H17" s="208"/>
      <c r="I17" s="208"/>
      <c r="J17" s="208"/>
      <c r="K17" s="208"/>
      <c r="L17" s="208"/>
      <c r="M17" s="208"/>
      <c r="N17" s="214"/>
      <c r="O17" s="214"/>
      <c r="P17" s="208"/>
      <c r="Q17" s="208"/>
      <c r="R17" s="208"/>
    </row>
    <row r="18" spans="1:19" ht="32.1" customHeight="1" x14ac:dyDescent="0.15">
      <c r="B18" s="208"/>
      <c r="C18" s="208"/>
      <c r="D18" s="208"/>
      <c r="E18" s="208"/>
      <c r="F18" s="208"/>
      <c r="G18" s="208"/>
      <c r="H18" s="208"/>
      <c r="I18" s="208"/>
      <c r="J18" s="208"/>
      <c r="K18" s="208"/>
      <c r="L18" s="208"/>
      <c r="M18" s="208"/>
      <c r="N18" s="214"/>
      <c r="O18" s="214"/>
      <c r="P18" s="208"/>
      <c r="Q18" s="208"/>
      <c r="R18" s="208"/>
    </row>
    <row r="19" spans="1:19" ht="30" customHeight="1" x14ac:dyDescent="0.15">
      <c r="B19" s="208"/>
      <c r="C19" s="208"/>
      <c r="D19" s="208"/>
      <c r="E19" s="208"/>
      <c r="F19" s="208"/>
      <c r="G19" s="208"/>
      <c r="H19" s="208"/>
      <c r="I19" s="208"/>
      <c r="J19" s="208"/>
      <c r="K19" s="208"/>
      <c r="L19" s="208"/>
      <c r="M19" s="208"/>
      <c r="N19" s="208"/>
      <c r="O19" s="208"/>
      <c r="P19" s="208"/>
      <c r="Q19" s="208"/>
      <c r="R19" s="208"/>
    </row>
    <row r="20" spans="1:19" ht="30" customHeight="1" x14ac:dyDescent="0.15">
      <c r="B20" s="208"/>
      <c r="C20" s="208" t="s">
        <v>728</v>
      </c>
      <c r="D20" s="208"/>
      <c r="E20" s="208"/>
      <c r="F20" s="208"/>
      <c r="G20" s="208"/>
      <c r="H20" s="208"/>
      <c r="I20" s="208"/>
      <c r="J20" s="208"/>
      <c r="K20" s="208"/>
      <c r="L20" s="208"/>
      <c r="M20" s="208"/>
      <c r="N20" s="208"/>
      <c r="O20" s="208"/>
      <c r="P20" s="208"/>
      <c r="Q20" s="208"/>
      <c r="R20" s="208"/>
    </row>
    <row r="21" spans="1:19" ht="30" customHeight="1" x14ac:dyDescent="0.15">
      <c r="B21" s="208"/>
      <c r="C21" s="208" t="s">
        <v>729</v>
      </c>
      <c r="D21" s="208"/>
      <c r="E21" s="208"/>
      <c r="F21" s="208"/>
      <c r="G21" s="208"/>
      <c r="H21" s="208"/>
      <c r="I21" s="208"/>
      <c r="J21" s="208"/>
      <c r="K21" s="208"/>
      <c r="L21" s="208"/>
      <c r="M21" s="208"/>
      <c r="N21" s="208"/>
      <c r="O21" s="208"/>
      <c r="P21" s="208"/>
      <c r="Q21" s="208"/>
      <c r="R21" s="208"/>
    </row>
    <row r="22" spans="1:19" ht="30" customHeight="1" x14ac:dyDescent="0.15">
      <c r="B22" s="208"/>
      <c r="C22" s="208"/>
      <c r="D22" s="208"/>
      <c r="E22" s="208"/>
      <c r="F22" s="208"/>
      <c r="G22" s="208"/>
      <c r="H22" s="208"/>
      <c r="I22" s="208"/>
      <c r="J22" s="208"/>
      <c r="K22" s="208"/>
      <c r="L22" s="208"/>
      <c r="M22" s="208"/>
      <c r="N22" s="208"/>
      <c r="O22" s="541" t="s">
        <v>730</v>
      </c>
      <c r="P22" s="541"/>
      <c r="Q22" s="541"/>
      <c r="R22" s="541"/>
    </row>
    <row r="23" spans="1:19" ht="32.1" customHeight="1" x14ac:dyDescent="0.15">
      <c r="B23" s="208"/>
      <c r="C23" s="208"/>
      <c r="D23" s="208"/>
      <c r="E23" s="208"/>
      <c r="F23" s="208"/>
      <c r="G23" s="208"/>
      <c r="H23" s="208"/>
      <c r="I23" s="208"/>
      <c r="J23" s="208"/>
      <c r="K23" s="208"/>
      <c r="L23" s="208"/>
      <c r="M23" s="208"/>
      <c r="N23" s="208"/>
      <c r="O23" s="209"/>
      <c r="P23" s="210"/>
      <c r="Q23" s="210"/>
      <c r="R23" s="211"/>
    </row>
    <row r="24" spans="1:19" ht="32.1" customHeight="1" x14ac:dyDescent="0.15">
      <c r="B24" s="208"/>
      <c r="C24" s="214"/>
      <c r="D24" s="208"/>
      <c r="E24" s="208"/>
      <c r="F24" s="208"/>
      <c r="G24" s="208"/>
      <c r="H24" s="208"/>
      <c r="I24" s="208"/>
      <c r="J24" s="208"/>
      <c r="K24" s="208"/>
      <c r="L24" s="214"/>
      <c r="M24" s="208"/>
      <c r="N24" s="208"/>
      <c r="O24" s="212"/>
      <c r="P24" s="208"/>
      <c r="Q24" s="208"/>
      <c r="R24" s="213"/>
    </row>
    <row r="25" spans="1:19" ht="32.1" customHeight="1" x14ac:dyDescent="0.15">
      <c r="B25" s="208"/>
      <c r="C25" s="208"/>
      <c r="D25" s="208"/>
      <c r="E25" s="208"/>
      <c r="F25" s="208"/>
      <c r="G25" s="208"/>
      <c r="H25" s="208"/>
      <c r="I25" s="208"/>
      <c r="J25" s="208"/>
      <c r="K25" s="208"/>
      <c r="L25" s="208"/>
      <c r="M25" s="208"/>
      <c r="N25" s="208"/>
      <c r="O25" s="212"/>
      <c r="P25" s="208"/>
      <c r="Q25" s="208"/>
      <c r="R25" s="213"/>
    </row>
    <row r="26" spans="1:19" ht="32.1" customHeight="1" thickBot="1" x14ac:dyDescent="0.2">
      <c r="B26" s="208"/>
      <c r="C26" s="208"/>
      <c r="D26" s="208"/>
      <c r="E26" s="208"/>
      <c r="F26" s="208"/>
      <c r="G26" s="208"/>
      <c r="H26" s="208"/>
      <c r="I26" s="208"/>
      <c r="J26" s="208"/>
      <c r="K26" s="208"/>
      <c r="L26" s="208"/>
      <c r="M26" s="208"/>
      <c r="N26" s="208"/>
      <c r="O26" s="218"/>
      <c r="P26" s="216"/>
      <c r="Q26" s="216"/>
      <c r="R26" s="217"/>
    </row>
    <row r="27" spans="1:19" ht="15" thickTop="1" x14ac:dyDescent="0.15">
      <c r="A27" s="219"/>
      <c r="S27" s="220"/>
    </row>
  </sheetData>
  <mergeCells count="10">
    <mergeCell ref="C15:E15"/>
    <mergeCell ref="F15:M15"/>
    <mergeCell ref="O22:R22"/>
    <mergeCell ref="B5:R5"/>
    <mergeCell ref="N7:R7"/>
    <mergeCell ref="O12:R12"/>
    <mergeCell ref="C13:E13"/>
    <mergeCell ref="F13:M13"/>
    <mergeCell ref="C14:E14"/>
    <mergeCell ref="F14:M14"/>
  </mergeCells>
  <phoneticPr fontId="2"/>
  <printOptions horizont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No7"/>
  <dimension ref="A1:S24"/>
  <sheetViews>
    <sheetView showGridLines="0" view="pageBreakPreview" zoomScaleNormal="100" zoomScaleSheetLayoutView="100" workbookViewId="0">
      <selection activeCell="H12" sqref="H12:J12"/>
    </sheetView>
  </sheetViews>
  <sheetFormatPr defaultRowHeight="13.5" x14ac:dyDescent="0.15"/>
  <cols>
    <col min="1" max="1" width="3.25" style="208" customWidth="1"/>
    <col min="2" max="18" width="5" style="208" customWidth="1"/>
    <col min="19" max="19" width="3.875" style="208" customWidth="1"/>
    <col min="20" max="24" width="5" style="208" customWidth="1"/>
    <col min="25" max="256" width="9" style="208"/>
    <col min="257" max="257" width="3.25" style="208" customWidth="1"/>
    <col min="258" max="274" width="5" style="208" customWidth="1"/>
    <col min="275" max="275" width="3.875" style="208" customWidth="1"/>
    <col min="276" max="280" width="5" style="208" customWidth="1"/>
    <col min="281" max="512" width="9" style="208"/>
    <col min="513" max="513" width="3.25" style="208" customWidth="1"/>
    <col min="514" max="530" width="5" style="208" customWidth="1"/>
    <col min="531" max="531" width="3.875" style="208" customWidth="1"/>
    <col min="532" max="536" width="5" style="208" customWidth="1"/>
    <col min="537" max="768" width="9" style="208"/>
    <col min="769" max="769" width="3.25" style="208" customWidth="1"/>
    <col min="770" max="786" width="5" style="208" customWidth="1"/>
    <col min="787" max="787" width="3.875" style="208" customWidth="1"/>
    <col min="788" max="792" width="5" style="208" customWidth="1"/>
    <col min="793" max="1024" width="9" style="208"/>
    <col min="1025" max="1025" width="3.25" style="208" customWidth="1"/>
    <col min="1026" max="1042" width="5" style="208" customWidth="1"/>
    <col min="1043" max="1043" width="3.875" style="208" customWidth="1"/>
    <col min="1044" max="1048" width="5" style="208" customWidth="1"/>
    <col min="1049" max="1280" width="9" style="208"/>
    <col min="1281" max="1281" width="3.25" style="208" customWidth="1"/>
    <col min="1282" max="1298" width="5" style="208" customWidth="1"/>
    <col min="1299" max="1299" width="3.875" style="208" customWidth="1"/>
    <col min="1300" max="1304" width="5" style="208" customWidth="1"/>
    <col min="1305" max="1536" width="9" style="208"/>
    <col min="1537" max="1537" width="3.25" style="208" customWidth="1"/>
    <col min="1538" max="1554" width="5" style="208" customWidth="1"/>
    <col min="1555" max="1555" width="3.875" style="208" customWidth="1"/>
    <col min="1556" max="1560" width="5" style="208" customWidth="1"/>
    <col min="1561" max="1792" width="9" style="208"/>
    <col min="1793" max="1793" width="3.25" style="208" customWidth="1"/>
    <col min="1794" max="1810" width="5" style="208" customWidth="1"/>
    <col min="1811" max="1811" width="3.875" style="208" customWidth="1"/>
    <col min="1812" max="1816" width="5" style="208" customWidth="1"/>
    <col min="1817" max="2048" width="9" style="208"/>
    <col min="2049" max="2049" width="3.25" style="208" customWidth="1"/>
    <col min="2050" max="2066" width="5" style="208" customWidth="1"/>
    <col min="2067" max="2067" width="3.875" style="208" customWidth="1"/>
    <col min="2068" max="2072" width="5" style="208" customWidth="1"/>
    <col min="2073" max="2304" width="9" style="208"/>
    <col min="2305" max="2305" width="3.25" style="208" customWidth="1"/>
    <col min="2306" max="2322" width="5" style="208" customWidth="1"/>
    <col min="2323" max="2323" width="3.875" style="208" customWidth="1"/>
    <col min="2324" max="2328" width="5" style="208" customWidth="1"/>
    <col min="2329" max="2560" width="9" style="208"/>
    <col min="2561" max="2561" width="3.25" style="208" customWidth="1"/>
    <col min="2562" max="2578" width="5" style="208" customWidth="1"/>
    <col min="2579" max="2579" width="3.875" style="208" customWidth="1"/>
    <col min="2580" max="2584" width="5" style="208" customWidth="1"/>
    <col min="2585" max="2816" width="9" style="208"/>
    <col min="2817" max="2817" width="3.25" style="208" customWidth="1"/>
    <col min="2818" max="2834" width="5" style="208" customWidth="1"/>
    <col min="2835" max="2835" width="3.875" style="208" customWidth="1"/>
    <col min="2836" max="2840" width="5" style="208" customWidth="1"/>
    <col min="2841" max="3072" width="9" style="208"/>
    <col min="3073" max="3073" width="3.25" style="208" customWidth="1"/>
    <col min="3074" max="3090" width="5" style="208" customWidth="1"/>
    <col min="3091" max="3091" width="3.875" style="208" customWidth="1"/>
    <col min="3092" max="3096" width="5" style="208" customWidth="1"/>
    <col min="3097" max="3328" width="9" style="208"/>
    <col min="3329" max="3329" width="3.25" style="208" customWidth="1"/>
    <col min="3330" max="3346" width="5" style="208" customWidth="1"/>
    <col min="3347" max="3347" width="3.875" style="208" customWidth="1"/>
    <col min="3348" max="3352" width="5" style="208" customWidth="1"/>
    <col min="3353" max="3584" width="9" style="208"/>
    <col min="3585" max="3585" width="3.25" style="208" customWidth="1"/>
    <col min="3586" max="3602" width="5" style="208" customWidth="1"/>
    <col min="3603" max="3603" width="3.875" style="208" customWidth="1"/>
    <col min="3604" max="3608" width="5" style="208" customWidth="1"/>
    <col min="3609" max="3840" width="9" style="208"/>
    <col min="3841" max="3841" width="3.25" style="208" customWidth="1"/>
    <col min="3842" max="3858" width="5" style="208" customWidth="1"/>
    <col min="3859" max="3859" width="3.875" style="208" customWidth="1"/>
    <col min="3860" max="3864" width="5" style="208" customWidth="1"/>
    <col min="3865" max="4096" width="9" style="208"/>
    <col min="4097" max="4097" width="3.25" style="208" customWidth="1"/>
    <col min="4098" max="4114" width="5" style="208" customWidth="1"/>
    <col min="4115" max="4115" width="3.875" style="208" customWidth="1"/>
    <col min="4116" max="4120" width="5" style="208" customWidth="1"/>
    <col min="4121" max="4352" width="9" style="208"/>
    <col min="4353" max="4353" width="3.25" style="208" customWidth="1"/>
    <col min="4354" max="4370" width="5" style="208" customWidth="1"/>
    <col min="4371" max="4371" width="3.875" style="208" customWidth="1"/>
    <col min="4372" max="4376" width="5" style="208" customWidth="1"/>
    <col min="4377" max="4608" width="9" style="208"/>
    <col min="4609" max="4609" width="3.25" style="208" customWidth="1"/>
    <col min="4610" max="4626" width="5" style="208" customWidth="1"/>
    <col min="4627" max="4627" width="3.875" style="208" customWidth="1"/>
    <col min="4628" max="4632" width="5" style="208" customWidth="1"/>
    <col min="4633" max="4864" width="9" style="208"/>
    <col min="4865" max="4865" width="3.25" style="208" customWidth="1"/>
    <col min="4866" max="4882" width="5" style="208" customWidth="1"/>
    <col min="4883" max="4883" width="3.875" style="208" customWidth="1"/>
    <col min="4884" max="4888" width="5" style="208" customWidth="1"/>
    <col min="4889" max="5120" width="9" style="208"/>
    <col min="5121" max="5121" width="3.25" style="208" customWidth="1"/>
    <col min="5122" max="5138" width="5" style="208" customWidth="1"/>
    <col min="5139" max="5139" width="3.875" style="208" customWidth="1"/>
    <col min="5140" max="5144" width="5" style="208" customWidth="1"/>
    <col min="5145" max="5376" width="9" style="208"/>
    <col min="5377" max="5377" width="3.25" style="208" customWidth="1"/>
    <col min="5378" max="5394" width="5" style="208" customWidth="1"/>
    <col min="5395" max="5395" width="3.875" style="208" customWidth="1"/>
    <col min="5396" max="5400" width="5" style="208" customWidth="1"/>
    <col min="5401" max="5632" width="9" style="208"/>
    <col min="5633" max="5633" width="3.25" style="208" customWidth="1"/>
    <col min="5634" max="5650" width="5" style="208" customWidth="1"/>
    <col min="5651" max="5651" width="3.875" style="208" customWidth="1"/>
    <col min="5652" max="5656" width="5" style="208" customWidth="1"/>
    <col min="5657" max="5888" width="9" style="208"/>
    <col min="5889" max="5889" width="3.25" style="208" customWidth="1"/>
    <col min="5890" max="5906" width="5" style="208" customWidth="1"/>
    <col min="5907" max="5907" width="3.875" style="208" customWidth="1"/>
    <col min="5908" max="5912" width="5" style="208" customWidth="1"/>
    <col min="5913" max="6144" width="9" style="208"/>
    <col min="6145" max="6145" width="3.25" style="208" customWidth="1"/>
    <col min="6146" max="6162" width="5" style="208" customWidth="1"/>
    <col min="6163" max="6163" width="3.875" style="208" customWidth="1"/>
    <col min="6164" max="6168" width="5" style="208" customWidth="1"/>
    <col min="6169" max="6400" width="9" style="208"/>
    <col min="6401" max="6401" width="3.25" style="208" customWidth="1"/>
    <col min="6402" max="6418" width="5" style="208" customWidth="1"/>
    <col min="6419" max="6419" width="3.875" style="208" customWidth="1"/>
    <col min="6420" max="6424" width="5" style="208" customWidth="1"/>
    <col min="6425" max="6656" width="9" style="208"/>
    <col min="6657" max="6657" width="3.25" style="208" customWidth="1"/>
    <col min="6658" max="6674" width="5" style="208" customWidth="1"/>
    <col min="6675" max="6675" width="3.875" style="208" customWidth="1"/>
    <col min="6676" max="6680" width="5" style="208" customWidth="1"/>
    <col min="6681" max="6912" width="9" style="208"/>
    <col min="6913" max="6913" width="3.25" style="208" customWidth="1"/>
    <col min="6914" max="6930" width="5" style="208" customWidth="1"/>
    <col min="6931" max="6931" width="3.875" style="208" customWidth="1"/>
    <col min="6932" max="6936" width="5" style="208" customWidth="1"/>
    <col min="6937" max="7168" width="9" style="208"/>
    <col min="7169" max="7169" width="3.25" style="208" customWidth="1"/>
    <col min="7170" max="7186" width="5" style="208" customWidth="1"/>
    <col min="7187" max="7187" width="3.875" style="208" customWidth="1"/>
    <col min="7188" max="7192" width="5" style="208" customWidth="1"/>
    <col min="7193" max="7424" width="9" style="208"/>
    <col min="7425" max="7425" width="3.25" style="208" customWidth="1"/>
    <col min="7426" max="7442" width="5" style="208" customWidth="1"/>
    <col min="7443" max="7443" width="3.875" style="208" customWidth="1"/>
    <col min="7444" max="7448" width="5" style="208" customWidth="1"/>
    <col min="7449" max="7680" width="9" style="208"/>
    <col min="7681" max="7681" width="3.25" style="208" customWidth="1"/>
    <col min="7682" max="7698" width="5" style="208" customWidth="1"/>
    <col min="7699" max="7699" width="3.875" style="208" customWidth="1"/>
    <col min="7700" max="7704" width="5" style="208" customWidth="1"/>
    <col min="7705" max="7936" width="9" style="208"/>
    <col min="7937" max="7937" width="3.25" style="208" customWidth="1"/>
    <col min="7938" max="7954" width="5" style="208" customWidth="1"/>
    <col min="7955" max="7955" width="3.875" style="208" customWidth="1"/>
    <col min="7956" max="7960" width="5" style="208" customWidth="1"/>
    <col min="7961" max="8192" width="9" style="208"/>
    <col min="8193" max="8193" width="3.25" style="208" customWidth="1"/>
    <col min="8194" max="8210" width="5" style="208" customWidth="1"/>
    <col min="8211" max="8211" width="3.875" style="208" customWidth="1"/>
    <col min="8212" max="8216" width="5" style="208" customWidth="1"/>
    <col min="8217" max="8448" width="9" style="208"/>
    <col min="8449" max="8449" width="3.25" style="208" customWidth="1"/>
    <col min="8450" max="8466" width="5" style="208" customWidth="1"/>
    <col min="8467" max="8467" width="3.875" style="208" customWidth="1"/>
    <col min="8468" max="8472" width="5" style="208" customWidth="1"/>
    <col min="8473" max="8704" width="9" style="208"/>
    <col min="8705" max="8705" width="3.25" style="208" customWidth="1"/>
    <col min="8706" max="8722" width="5" style="208" customWidth="1"/>
    <col min="8723" max="8723" width="3.875" style="208" customWidth="1"/>
    <col min="8724" max="8728" width="5" style="208" customWidth="1"/>
    <col min="8729" max="8960" width="9" style="208"/>
    <col min="8961" max="8961" width="3.25" style="208" customWidth="1"/>
    <col min="8962" max="8978" width="5" style="208" customWidth="1"/>
    <col min="8979" max="8979" width="3.875" style="208" customWidth="1"/>
    <col min="8980" max="8984" width="5" style="208" customWidth="1"/>
    <col min="8985" max="9216" width="9" style="208"/>
    <col min="9217" max="9217" width="3.25" style="208" customWidth="1"/>
    <col min="9218" max="9234" width="5" style="208" customWidth="1"/>
    <col min="9235" max="9235" width="3.875" style="208" customWidth="1"/>
    <col min="9236" max="9240" width="5" style="208" customWidth="1"/>
    <col min="9241" max="9472" width="9" style="208"/>
    <col min="9473" max="9473" width="3.25" style="208" customWidth="1"/>
    <col min="9474" max="9490" width="5" style="208" customWidth="1"/>
    <col min="9491" max="9491" width="3.875" style="208" customWidth="1"/>
    <col min="9492" max="9496" width="5" style="208" customWidth="1"/>
    <col min="9497" max="9728" width="9" style="208"/>
    <col min="9729" max="9729" width="3.25" style="208" customWidth="1"/>
    <col min="9730" max="9746" width="5" style="208" customWidth="1"/>
    <col min="9747" max="9747" width="3.875" style="208" customWidth="1"/>
    <col min="9748" max="9752" width="5" style="208" customWidth="1"/>
    <col min="9753" max="9984" width="9" style="208"/>
    <col min="9985" max="9985" width="3.25" style="208" customWidth="1"/>
    <col min="9986" max="10002" width="5" style="208" customWidth="1"/>
    <col min="10003" max="10003" width="3.875" style="208" customWidth="1"/>
    <col min="10004" max="10008" width="5" style="208" customWidth="1"/>
    <col min="10009" max="10240" width="9" style="208"/>
    <col min="10241" max="10241" width="3.25" style="208" customWidth="1"/>
    <col min="10242" max="10258" width="5" style="208" customWidth="1"/>
    <col min="10259" max="10259" width="3.875" style="208" customWidth="1"/>
    <col min="10260" max="10264" width="5" style="208" customWidth="1"/>
    <col min="10265" max="10496" width="9" style="208"/>
    <col min="10497" max="10497" width="3.25" style="208" customWidth="1"/>
    <col min="10498" max="10514" width="5" style="208" customWidth="1"/>
    <col min="10515" max="10515" width="3.875" style="208" customWidth="1"/>
    <col min="10516" max="10520" width="5" style="208" customWidth="1"/>
    <col min="10521" max="10752" width="9" style="208"/>
    <col min="10753" max="10753" width="3.25" style="208" customWidth="1"/>
    <col min="10754" max="10770" width="5" style="208" customWidth="1"/>
    <col min="10771" max="10771" width="3.875" style="208" customWidth="1"/>
    <col min="10772" max="10776" width="5" style="208" customWidth="1"/>
    <col min="10777" max="11008" width="9" style="208"/>
    <col min="11009" max="11009" width="3.25" style="208" customWidth="1"/>
    <col min="11010" max="11026" width="5" style="208" customWidth="1"/>
    <col min="11027" max="11027" width="3.875" style="208" customWidth="1"/>
    <col min="11028" max="11032" width="5" style="208" customWidth="1"/>
    <col min="11033" max="11264" width="9" style="208"/>
    <col min="11265" max="11265" width="3.25" style="208" customWidth="1"/>
    <col min="11266" max="11282" width="5" style="208" customWidth="1"/>
    <col min="11283" max="11283" width="3.875" style="208" customWidth="1"/>
    <col min="11284" max="11288" width="5" style="208" customWidth="1"/>
    <col min="11289" max="11520" width="9" style="208"/>
    <col min="11521" max="11521" width="3.25" style="208" customWidth="1"/>
    <col min="11522" max="11538" width="5" style="208" customWidth="1"/>
    <col min="11539" max="11539" width="3.875" style="208" customWidth="1"/>
    <col min="11540" max="11544" width="5" style="208" customWidth="1"/>
    <col min="11545" max="11776" width="9" style="208"/>
    <col min="11777" max="11777" width="3.25" style="208" customWidth="1"/>
    <col min="11778" max="11794" width="5" style="208" customWidth="1"/>
    <col min="11795" max="11795" width="3.875" style="208" customWidth="1"/>
    <col min="11796" max="11800" width="5" style="208" customWidth="1"/>
    <col min="11801" max="12032" width="9" style="208"/>
    <col min="12033" max="12033" width="3.25" style="208" customWidth="1"/>
    <col min="12034" max="12050" width="5" style="208" customWidth="1"/>
    <col min="12051" max="12051" width="3.875" style="208" customWidth="1"/>
    <col min="12052" max="12056" width="5" style="208" customWidth="1"/>
    <col min="12057" max="12288" width="9" style="208"/>
    <col min="12289" max="12289" width="3.25" style="208" customWidth="1"/>
    <col min="12290" max="12306" width="5" style="208" customWidth="1"/>
    <col min="12307" max="12307" width="3.875" style="208" customWidth="1"/>
    <col min="12308" max="12312" width="5" style="208" customWidth="1"/>
    <col min="12313" max="12544" width="9" style="208"/>
    <col min="12545" max="12545" width="3.25" style="208" customWidth="1"/>
    <col min="12546" max="12562" width="5" style="208" customWidth="1"/>
    <col min="12563" max="12563" width="3.875" style="208" customWidth="1"/>
    <col min="12564" max="12568" width="5" style="208" customWidth="1"/>
    <col min="12569" max="12800" width="9" style="208"/>
    <col min="12801" max="12801" width="3.25" style="208" customWidth="1"/>
    <col min="12802" max="12818" width="5" style="208" customWidth="1"/>
    <col min="12819" max="12819" width="3.875" style="208" customWidth="1"/>
    <col min="12820" max="12824" width="5" style="208" customWidth="1"/>
    <col min="12825" max="13056" width="9" style="208"/>
    <col min="13057" max="13057" width="3.25" style="208" customWidth="1"/>
    <col min="13058" max="13074" width="5" style="208" customWidth="1"/>
    <col min="13075" max="13075" width="3.875" style="208" customWidth="1"/>
    <col min="13076" max="13080" width="5" style="208" customWidth="1"/>
    <col min="13081" max="13312" width="9" style="208"/>
    <col min="13313" max="13313" width="3.25" style="208" customWidth="1"/>
    <col min="13314" max="13330" width="5" style="208" customWidth="1"/>
    <col min="13331" max="13331" width="3.875" style="208" customWidth="1"/>
    <col min="13332" max="13336" width="5" style="208" customWidth="1"/>
    <col min="13337" max="13568" width="9" style="208"/>
    <col min="13569" max="13569" width="3.25" style="208" customWidth="1"/>
    <col min="13570" max="13586" width="5" style="208" customWidth="1"/>
    <col min="13587" max="13587" width="3.875" style="208" customWidth="1"/>
    <col min="13588" max="13592" width="5" style="208" customWidth="1"/>
    <col min="13593" max="13824" width="9" style="208"/>
    <col min="13825" max="13825" width="3.25" style="208" customWidth="1"/>
    <col min="13826" max="13842" width="5" style="208" customWidth="1"/>
    <col min="13843" max="13843" width="3.875" style="208" customWidth="1"/>
    <col min="13844" max="13848" width="5" style="208" customWidth="1"/>
    <col min="13849" max="14080" width="9" style="208"/>
    <col min="14081" max="14081" width="3.25" style="208" customWidth="1"/>
    <col min="14082" max="14098" width="5" style="208" customWidth="1"/>
    <col min="14099" max="14099" width="3.875" style="208" customWidth="1"/>
    <col min="14100" max="14104" width="5" style="208" customWidth="1"/>
    <col min="14105" max="14336" width="9" style="208"/>
    <col min="14337" max="14337" width="3.25" style="208" customWidth="1"/>
    <col min="14338" max="14354" width="5" style="208" customWidth="1"/>
    <col min="14355" max="14355" width="3.875" style="208" customWidth="1"/>
    <col min="14356" max="14360" width="5" style="208" customWidth="1"/>
    <col min="14361" max="14592" width="9" style="208"/>
    <col min="14593" max="14593" width="3.25" style="208" customWidth="1"/>
    <col min="14594" max="14610" width="5" style="208" customWidth="1"/>
    <col min="14611" max="14611" width="3.875" style="208" customWidth="1"/>
    <col min="14612" max="14616" width="5" style="208" customWidth="1"/>
    <col min="14617" max="14848" width="9" style="208"/>
    <col min="14849" max="14849" width="3.25" style="208" customWidth="1"/>
    <col min="14850" max="14866" width="5" style="208" customWidth="1"/>
    <col min="14867" max="14867" width="3.875" style="208" customWidth="1"/>
    <col min="14868" max="14872" width="5" style="208" customWidth="1"/>
    <col min="14873" max="15104" width="9" style="208"/>
    <col min="15105" max="15105" width="3.25" style="208" customWidth="1"/>
    <col min="15106" max="15122" width="5" style="208" customWidth="1"/>
    <col min="15123" max="15123" width="3.875" style="208" customWidth="1"/>
    <col min="15124" max="15128" width="5" style="208" customWidth="1"/>
    <col min="15129" max="15360" width="9" style="208"/>
    <col min="15361" max="15361" width="3.25" style="208" customWidth="1"/>
    <col min="15362" max="15378" width="5" style="208" customWidth="1"/>
    <col min="15379" max="15379" width="3.875" style="208" customWidth="1"/>
    <col min="15380" max="15384" width="5" style="208" customWidth="1"/>
    <col min="15385" max="15616" width="9" style="208"/>
    <col min="15617" max="15617" width="3.25" style="208" customWidth="1"/>
    <col min="15618" max="15634" width="5" style="208" customWidth="1"/>
    <col min="15635" max="15635" width="3.875" style="208" customWidth="1"/>
    <col min="15636" max="15640" width="5" style="208" customWidth="1"/>
    <col min="15641" max="15872" width="9" style="208"/>
    <col min="15873" max="15873" width="3.25" style="208" customWidth="1"/>
    <col min="15874" max="15890" width="5" style="208" customWidth="1"/>
    <col min="15891" max="15891" width="3.875" style="208" customWidth="1"/>
    <col min="15892" max="15896" width="5" style="208" customWidth="1"/>
    <col min="15897" max="16128" width="9" style="208"/>
    <col min="16129" max="16129" width="3.25" style="208" customWidth="1"/>
    <col min="16130" max="16146" width="5" style="208" customWidth="1"/>
    <col min="16147" max="16147" width="3.875" style="208" customWidth="1"/>
    <col min="16148" max="16152" width="5" style="208" customWidth="1"/>
    <col min="16153" max="16384" width="9" style="208"/>
  </cols>
  <sheetData>
    <row r="1" spans="1:19" s="257" customFormat="1" ht="18.75" x14ac:dyDescent="0.15">
      <c r="B1" s="545" t="s">
        <v>731</v>
      </c>
      <c r="C1" s="545"/>
      <c r="D1" s="545"/>
      <c r="E1" s="545"/>
      <c r="F1" s="545"/>
      <c r="G1" s="545"/>
      <c r="H1" s="545"/>
      <c r="I1" s="545"/>
      <c r="J1" s="545"/>
      <c r="K1" s="545"/>
      <c r="L1" s="545"/>
      <c r="M1" s="545"/>
      <c r="N1" s="545"/>
      <c r="O1" s="545"/>
      <c r="P1" s="545"/>
      <c r="Q1" s="545"/>
      <c r="R1" s="545"/>
    </row>
    <row r="2" spans="1:19" s="257" customFormat="1" ht="18.75" x14ac:dyDescent="0.15">
      <c r="B2" s="260" t="s">
        <v>732</v>
      </c>
    </row>
    <row r="3" spans="1:19" s="257" customFormat="1" ht="15" x14ac:dyDescent="0.15">
      <c r="B3" s="254" t="s">
        <v>733</v>
      </c>
    </row>
    <row r="4" spans="1:19" s="257" customFormat="1" ht="15.75" thickBot="1" x14ac:dyDescent="0.2">
      <c r="A4" s="258"/>
      <c r="B4" s="254" t="s">
        <v>693</v>
      </c>
      <c r="S4" s="259"/>
    </row>
    <row r="5" spans="1:19" ht="14.25" thickTop="1" x14ac:dyDescent="0.15">
      <c r="B5" s="221"/>
      <c r="R5" s="196" t="s">
        <v>734</v>
      </c>
    </row>
    <row r="6" spans="1:19" ht="30" customHeight="1" x14ac:dyDescent="0.15"/>
    <row r="7" spans="1:19" x14ac:dyDescent="0.15">
      <c r="M7" s="542" t="str">
        <f>IF(本社!M8="","　 年　 月　 日",DATEVALUE(本社!M8+2018&amp;"年"&amp;本社!V8&amp;"月"&amp;本社!AF8&amp;"日"))</f>
        <v>　 年　 月　 日</v>
      </c>
      <c r="N7" s="542"/>
      <c r="O7" s="542"/>
      <c r="P7" s="542"/>
      <c r="Q7" s="542"/>
      <c r="R7" s="542"/>
    </row>
    <row r="8" spans="1:19" ht="30" customHeight="1" x14ac:dyDescent="0.15"/>
    <row r="9" spans="1:19" ht="30" customHeight="1" x14ac:dyDescent="0.15">
      <c r="B9" s="208" t="s">
        <v>735</v>
      </c>
    </row>
    <row r="10" spans="1:19" ht="30" customHeight="1" x14ac:dyDescent="0.15"/>
    <row r="11" spans="1:19" ht="30" customHeight="1" x14ac:dyDescent="0.15">
      <c r="H11" s="539" t="s">
        <v>701</v>
      </c>
      <c r="I11" s="539"/>
      <c r="J11" s="539"/>
      <c r="K11" s="546" t="str">
        <f>IF(本社!BZ19="","",本社!Z19&amp;本社!AX19&amp;本社!BZ19)</f>
        <v/>
      </c>
      <c r="L11" s="546"/>
      <c r="M11" s="546"/>
      <c r="N11" s="546"/>
      <c r="O11" s="546"/>
      <c r="P11" s="546"/>
      <c r="Q11" s="546"/>
      <c r="R11" s="546"/>
      <c r="S11" s="195"/>
    </row>
    <row r="12" spans="1:19" ht="30" customHeight="1" x14ac:dyDescent="0.15">
      <c r="H12" s="539" t="s">
        <v>736</v>
      </c>
      <c r="I12" s="539"/>
      <c r="J12" s="539"/>
      <c r="K12" s="543" t="str">
        <f>本社!Z24&amp;""</f>
        <v/>
      </c>
      <c r="L12" s="543"/>
      <c r="M12" s="543"/>
      <c r="N12" s="543"/>
      <c r="O12" s="543"/>
      <c r="P12" s="543"/>
      <c r="Q12" s="543"/>
      <c r="R12" s="543"/>
    </row>
    <row r="13" spans="1:19" x14ac:dyDescent="0.15">
      <c r="H13" s="539" t="s">
        <v>709</v>
      </c>
      <c r="I13" s="539"/>
      <c r="J13" s="539"/>
      <c r="K13" s="540" t="str">
        <f>IF(本社!BO32="","",本社!Z27&amp;"　"&amp;本社!AF32&amp;"　"&amp;本社!BO32)</f>
        <v/>
      </c>
      <c r="L13" s="540"/>
      <c r="M13" s="540"/>
      <c r="N13" s="540"/>
      <c r="O13" s="540"/>
      <c r="P13" s="540"/>
      <c r="Q13" s="540"/>
      <c r="R13" s="214" t="s">
        <v>704</v>
      </c>
    </row>
    <row r="14" spans="1:19" ht="30" customHeight="1" x14ac:dyDescent="0.15"/>
    <row r="15" spans="1:19" ht="30" customHeight="1" x14ac:dyDescent="0.15">
      <c r="J15" s="222" t="s">
        <v>737</v>
      </c>
    </row>
    <row r="16" spans="1:19" ht="30" customHeight="1" x14ac:dyDescent="0.15"/>
    <row r="17" spans="1:19" ht="30" customHeight="1" x14ac:dyDescent="0.15">
      <c r="B17" s="222" t="str">
        <f>IF(業種他!D6="","□","■")</f>
        <v>□</v>
      </c>
      <c r="C17" s="208" t="s">
        <v>738</v>
      </c>
    </row>
    <row r="18" spans="1:19" ht="30" customHeight="1" x14ac:dyDescent="0.15"/>
    <row r="19" spans="1:19" ht="30" customHeight="1" x14ac:dyDescent="0.15">
      <c r="B19" s="222" t="str">
        <f>IF(業種他!D7="","□","■")</f>
        <v>□</v>
      </c>
      <c r="C19" s="208" t="s">
        <v>739</v>
      </c>
    </row>
    <row r="20" spans="1:19" ht="30" customHeight="1" x14ac:dyDescent="0.15">
      <c r="C20" s="208" t="s">
        <v>740</v>
      </c>
    </row>
    <row r="21" spans="1:19" ht="30" customHeight="1" x14ac:dyDescent="0.15"/>
    <row r="22" spans="1:19" ht="30" customHeight="1" x14ac:dyDescent="0.15"/>
    <row r="23" spans="1:19" ht="30" customHeight="1" thickBot="1" x14ac:dyDescent="0.2">
      <c r="C23" s="208" t="s">
        <v>741</v>
      </c>
    </row>
    <row r="24" spans="1:19" ht="17.25" customHeight="1" thickTop="1" x14ac:dyDescent="0.15">
      <c r="A24" s="223"/>
      <c r="S24" s="224"/>
    </row>
  </sheetData>
  <mergeCells count="8">
    <mergeCell ref="B1:R1"/>
    <mergeCell ref="H13:J13"/>
    <mergeCell ref="K13:Q13"/>
    <mergeCell ref="M7:R7"/>
    <mergeCell ref="H11:J11"/>
    <mergeCell ref="K11:R11"/>
    <mergeCell ref="H12:J12"/>
    <mergeCell ref="K12:R12"/>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4"/>
  <sheetViews>
    <sheetView showGridLines="0" view="pageBreakPreview" zoomScaleNormal="100" workbookViewId="0">
      <selection activeCell="A10" sqref="A10:B10"/>
    </sheetView>
  </sheetViews>
  <sheetFormatPr defaultRowHeight="13.5" x14ac:dyDescent="0.15"/>
  <cols>
    <col min="1" max="1" width="7.375" style="6" customWidth="1"/>
    <col min="2" max="2" width="19.375" style="6" customWidth="1"/>
    <col min="3" max="3" width="4.625" style="6" customWidth="1"/>
    <col min="4" max="4" width="19.75" style="6" customWidth="1"/>
    <col min="5" max="7" width="9" style="6"/>
    <col min="8" max="8" width="9.875" style="6" customWidth="1"/>
    <col min="9" max="16384" width="9" style="6"/>
  </cols>
  <sheetData>
    <row r="1" spans="1:8" ht="30.75" customHeight="1" x14ac:dyDescent="0.15">
      <c r="A1" s="548" t="s">
        <v>757</v>
      </c>
      <c r="B1" s="548"/>
      <c r="C1" s="548"/>
      <c r="D1" s="548"/>
      <c r="E1" s="548"/>
      <c r="F1" s="548"/>
      <c r="G1" s="548"/>
      <c r="H1" s="548"/>
    </row>
    <row r="2" spans="1:8" x14ac:dyDescent="0.15">
      <c r="A2" s="6" t="s">
        <v>758</v>
      </c>
    </row>
    <row r="4" spans="1:8" ht="28.5" x14ac:dyDescent="0.15">
      <c r="A4" s="549" t="s">
        <v>759</v>
      </c>
      <c r="B4" s="550"/>
      <c r="C4" s="550"/>
      <c r="D4" s="550"/>
      <c r="E4" s="550"/>
      <c r="F4" s="550"/>
      <c r="G4" s="550"/>
      <c r="H4" s="550"/>
    </row>
    <row r="5" spans="1:8" ht="28.5" x14ac:dyDescent="0.3">
      <c r="C5" s="228"/>
    </row>
    <row r="6" spans="1:8" x14ac:dyDescent="0.15">
      <c r="E6" s="554" t="str">
        <f>様式第1号!B3</f>
        <v>競争入札参加資格審査申請書（物品・役務等）</v>
      </c>
      <c r="F6" s="554"/>
      <c r="G6" s="554"/>
    </row>
    <row r="7" spans="1:8" x14ac:dyDescent="0.15">
      <c r="E7" s="229"/>
      <c r="F7" s="230"/>
      <c r="G7" s="231"/>
    </row>
    <row r="8" spans="1:8" ht="17.25" customHeight="1" x14ac:dyDescent="0.15">
      <c r="A8" s="6" t="s">
        <v>760</v>
      </c>
      <c r="E8" s="232"/>
      <c r="G8" s="233"/>
    </row>
    <row r="9" spans="1:8" ht="15.75" customHeight="1" x14ac:dyDescent="0.15">
      <c r="A9" s="551" t="str">
        <f>本社!Z24&amp;""</f>
        <v/>
      </c>
      <c r="B9" s="551"/>
      <c r="E9" s="232"/>
      <c r="G9" s="233"/>
    </row>
    <row r="10" spans="1:8" ht="13.5" customHeight="1" x14ac:dyDescent="0.15">
      <c r="A10" s="551" t="str">
        <f>委任先!AR6&amp;""</f>
        <v/>
      </c>
      <c r="B10" s="551"/>
      <c r="C10" s="234" t="s">
        <v>761</v>
      </c>
      <c r="E10" s="232"/>
      <c r="G10" s="233"/>
    </row>
    <row r="11" spans="1:8" ht="5.25" customHeight="1" x14ac:dyDescent="0.15">
      <c r="A11" s="235"/>
      <c r="B11" s="235"/>
      <c r="C11" s="235"/>
      <c r="E11" s="232"/>
      <c r="G11" s="233"/>
    </row>
    <row r="12" spans="1:8" x14ac:dyDescent="0.15">
      <c r="E12" s="232"/>
      <c r="G12" s="233"/>
    </row>
    <row r="13" spans="1:8" x14ac:dyDescent="0.15">
      <c r="E13" s="232"/>
      <c r="G13" s="233"/>
    </row>
    <row r="14" spans="1:8" x14ac:dyDescent="0.15">
      <c r="E14" s="232"/>
      <c r="G14" s="233"/>
    </row>
    <row r="15" spans="1:8" x14ac:dyDescent="0.15">
      <c r="E15" s="232"/>
      <c r="G15" s="233"/>
    </row>
    <row r="16" spans="1:8" x14ac:dyDescent="0.15">
      <c r="E16" s="232"/>
      <c r="G16" s="233"/>
    </row>
    <row r="17" spans="1:7" x14ac:dyDescent="0.15">
      <c r="E17" s="236"/>
      <c r="F17" s="235"/>
      <c r="G17" s="237"/>
    </row>
    <row r="18" spans="1:7" x14ac:dyDescent="0.15">
      <c r="E18" s="230" t="s">
        <v>762</v>
      </c>
    </row>
    <row r="20" spans="1:7" ht="22.5" customHeight="1" x14ac:dyDescent="0.15"/>
    <row r="21" spans="1:7" ht="17.100000000000001" customHeight="1" x14ac:dyDescent="0.2">
      <c r="A21" s="238" t="s">
        <v>763</v>
      </c>
    </row>
    <row r="22" spans="1:7" ht="17.100000000000001" customHeight="1" x14ac:dyDescent="0.15"/>
    <row r="23" spans="1:7" ht="17.100000000000001" customHeight="1" x14ac:dyDescent="0.15"/>
    <row r="24" spans="1:7" ht="17.100000000000001" customHeight="1" x14ac:dyDescent="0.15">
      <c r="A24" s="6" t="s">
        <v>764</v>
      </c>
    </row>
    <row r="25" spans="1:7" ht="17.100000000000001" customHeight="1" x14ac:dyDescent="0.15">
      <c r="A25" s="6" t="s">
        <v>765</v>
      </c>
    </row>
    <row r="26" spans="1:7" ht="17.100000000000001" customHeight="1" x14ac:dyDescent="0.15"/>
    <row r="27" spans="1:7" ht="17.100000000000001" customHeight="1" x14ac:dyDescent="0.15">
      <c r="B27" s="239" t="s">
        <v>766</v>
      </c>
      <c r="D27" s="552" t="str">
        <f>様式第5号!C41</f>
        <v>入札参加資格者名簿登載日</v>
      </c>
      <c r="E27" s="553"/>
      <c r="F27" s="239" t="s">
        <v>767</v>
      </c>
    </row>
    <row r="28" spans="1:7" ht="17.100000000000001" customHeight="1" x14ac:dyDescent="0.15">
      <c r="D28" s="547">
        <v>46568</v>
      </c>
      <c r="E28" s="547"/>
      <c r="F28" s="239" t="s">
        <v>768</v>
      </c>
    </row>
    <row r="29" spans="1:7" ht="17.100000000000001" customHeight="1" x14ac:dyDescent="0.15"/>
    <row r="30" spans="1:7" ht="17.100000000000001" customHeight="1" x14ac:dyDescent="0.15">
      <c r="D30" s="240" t="s">
        <v>782</v>
      </c>
    </row>
    <row r="31" spans="1:7" ht="17.100000000000001" customHeight="1" x14ac:dyDescent="0.15"/>
    <row r="32" spans="1:7" ht="17.100000000000001" customHeight="1" x14ac:dyDescent="0.15"/>
    <row r="33" spans="1:5" ht="17.100000000000001" customHeight="1" x14ac:dyDescent="0.15">
      <c r="A33" s="6" t="s">
        <v>783</v>
      </c>
    </row>
    <row r="34" spans="1:5" ht="17.100000000000001" customHeight="1" x14ac:dyDescent="0.15"/>
    <row r="35" spans="1:5" ht="17.100000000000001" customHeight="1" x14ac:dyDescent="0.15"/>
    <row r="36" spans="1:5" ht="17.100000000000001" customHeight="1" x14ac:dyDescent="0.15"/>
    <row r="37" spans="1:5" ht="17.100000000000001" customHeight="1" x14ac:dyDescent="0.15"/>
    <row r="38" spans="1:5" ht="17.100000000000001" customHeight="1" x14ac:dyDescent="0.15"/>
    <row r="39" spans="1:5" ht="17.100000000000001" customHeight="1" x14ac:dyDescent="0.3">
      <c r="C39" s="228"/>
    </row>
    <row r="40" spans="1:5" ht="17.100000000000001" customHeight="1" x14ac:dyDescent="0.15">
      <c r="D40" s="239" t="s">
        <v>769</v>
      </c>
      <c r="E40" s="6" t="s">
        <v>770</v>
      </c>
    </row>
    <row r="41" spans="1:5" ht="9.9499999999999993" customHeight="1" x14ac:dyDescent="0.15">
      <c r="D41" s="239"/>
    </row>
    <row r="42" spans="1:5" ht="17.100000000000001" customHeight="1" x14ac:dyDescent="0.15">
      <c r="E42" s="6" t="s">
        <v>771</v>
      </c>
    </row>
    <row r="43" spans="1:5" ht="9.9499999999999993" customHeight="1" x14ac:dyDescent="0.15"/>
    <row r="44" spans="1:5" ht="17.100000000000001" customHeight="1" x14ac:dyDescent="0.15">
      <c r="E44" s="6" t="s">
        <v>772</v>
      </c>
    </row>
  </sheetData>
  <sheetProtection sheet="1" objects="1" scenarios="1"/>
  <mergeCells count="7">
    <mergeCell ref="D28:E28"/>
    <mergeCell ref="A1:H1"/>
    <mergeCell ref="A4:H4"/>
    <mergeCell ref="A9:B9"/>
    <mergeCell ref="A10:B10"/>
    <mergeCell ref="D27:E27"/>
    <mergeCell ref="E6:G6"/>
  </mergeCells>
  <phoneticPr fontId="2"/>
  <pageMargins left="0.78740157480314965" right="0.2755905511811023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188</vt:i4>
      </vt:variant>
    </vt:vector>
  </HeadingPairs>
  <TitlesOfParts>
    <vt:vector size="203" baseType="lpstr">
      <vt:lpstr>本社</vt:lpstr>
      <vt:lpstr>委任先</vt:lpstr>
      <vt:lpstr>業種他</vt:lpstr>
      <vt:lpstr>Info</vt:lpstr>
      <vt:lpstr>（選択リスト）</vt:lpstr>
      <vt:lpstr>分類</vt:lpstr>
      <vt:lpstr>様式第1号</vt:lpstr>
      <vt:lpstr>様式第1-2号</vt:lpstr>
      <vt:lpstr>様式第2号</vt:lpstr>
      <vt:lpstr>様式第3号</vt:lpstr>
      <vt:lpstr>様式第4号</vt:lpstr>
      <vt:lpstr>様式第5号</vt:lpstr>
      <vt:lpstr>様式第6号</vt:lpstr>
      <vt:lpstr>様式第7号</vt:lpstr>
      <vt:lpstr>様式第10号</vt:lpstr>
      <vt:lpstr>A.事務用機器類・用品</vt:lpstr>
      <vt:lpstr>B.情報処理機器類・用品</vt:lpstr>
      <vt:lpstr>C.図書</vt:lpstr>
      <vt:lpstr>D.楽器</vt:lpstr>
      <vt:lpstr>E.教材・教具・体育用品</vt:lpstr>
      <vt:lpstr>F.家具・什器類</vt:lpstr>
      <vt:lpstr>G.家庭用電気・通信機器類</vt:lpstr>
      <vt:lpstr>H.産業用電気・工作機器類</vt:lpstr>
      <vt:lpstr>I.理化学機器類</vt:lpstr>
      <vt:lpstr>J.医療・福祉機器類</vt:lpstr>
      <vt:lpstr>K.車両・車両部品類</vt:lpstr>
      <vt:lpstr>K01_00_01</vt:lpstr>
      <vt:lpstr>K01_00_02</vt:lpstr>
      <vt:lpstr>K01_00_03</vt:lpstr>
      <vt:lpstr>K01_07_01</vt:lpstr>
      <vt:lpstr>K01_07_02</vt:lpstr>
      <vt:lpstr>K01_08_01</vt:lpstr>
      <vt:lpstr>K01_08_02</vt:lpstr>
      <vt:lpstr>K01_08_03</vt:lpstr>
      <vt:lpstr>K01_09_02</vt:lpstr>
      <vt:lpstr>K01_09_03</vt:lpstr>
      <vt:lpstr>K01_10</vt:lpstr>
      <vt:lpstr>K01_11_01</vt:lpstr>
      <vt:lpstr>K01_11_02</vt:lpstr>
      <vt:lpstr>K01_11_03</vt:lpstr>
      <vt:lpstr>K01_11_04</vt:lpstr>
      <vt:lpstr>K01_12_01</vt:lpstr>
      <vt:lpstr>K01_12_02</vt:lpstr>
      <vt:lpstr>K01_12_03</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K02_01_01</vt:lpstr>
      <vt:lpstr>K02_01_02</vt:lpstr>
      <vt:lpstr>K02_01_03</vt:lpstr>
      <vt:lpstr>K02_01_04</vt:lpstr>
      <vt:lpstr>K02_01_05</vt:lpstr>
      <vt:lpstr>K02_01_06</vt:lpstr>
      <vt:lpstr>K02_01_07</vt:lpstr>
      <vt:lpstr>K02_01_08</vt:lpstr>
      <vt:lpstr>K02_01_09</vt:lpstr>
      <vt:lpstr>K02_01_10</vt:lpstr>
      <vt:lpstr>K02_01_11</vt:lpstr>
      <vt:lpstr>K02_01_12</vt:lpstr>
      <vt:lpstr>K02_01_13</vt:lpstr>
      <vt:lpstr>K02_01_14</vt:lpstr>
      <vt:lpstr>K02_01_15</vt:lpstr>
      <vt:lpstr>K02_01_16</vt:lpstr>
      <vt:lpstr>K02_01_17</vt:lpstr>
      <vt:lpstr>K02_01_18</vt:lpstr>
      <vt:lpstr>K02_02_01</vt:lpstr>
      <vt:lpstr>K02_02_02</vt:lpstr>
      <vt:lpstr>K02_02_03</vt:lpstr>
      <vt:lpstr>K02_02_04</vt:lpstr>
      <vt:lpstr>K02_02_05</vt:lpstr>
      <vt:lpstr>K02_02_06</vt:lpstr>
      <vt:lpstr>K02_02_07</vt:lpstr>
      <vt:lpstr>K02_02_08</vt:lpstr>
      <vt:lpstr>K02_02_09</vt:lpstr>
      <vt:lpstr>K02_02_10</vt:lpstr>
      <vt:lpstr>K02_02_11</vt:lpstr>
      <vt:lpstr>K02_02_12</vt:lpstr>
      <vt:lpstr>K02_02_13</vt:lpstr>
      <vt:lpstr>K02_02_14</vt:lpstr>
      <vt:lpstr>K02_02_15</vt:lpstr>
      <vt:lpstr>K02_02_16</vt:lpstr>
      <vt:lpstr>K02_02_17</vt:lpstr>
      <vt:lpstr>K02_02_18</vt:lpstr>
      <vt:lpstr>K03_00_01</vt:lpstr>
      <vt:lpstr>K03_00_02</vt:lpstr>
      <vt:lpstr>K03_00_03</vt:lpstr>
      <vt:lpstr>K03_00_04</vt:lpstr>
      <vt:lpstr>K03_01_01</vt:lpstr>
      <vt:lpstr>K03_01_02</vt:lpstr>
      <vt:lpstr>K03_02_01</vt:lpstr>
      <vt:lpstr>K03_02_02</vt:lpstr>
      <vt:lpstr>K03_02_03</vt:lpstr>
      <vt:lpstr>K03_02_04</vt:lpstr>
      <vt:lpstr>K03_02_05</vt:lpstr>
      <vt:lpstr>K03_03_01</vt:lpstr>
      <vt:lpstr>K03_03_02</vt:lpstr>
      <vt:lpstr>K03_03_03</vt:lpstr>
      <vt:lpstr>K03_04_01</vt:lpstr>
      <vt:lpstr>K03_04_02</vt:lpstr>
      <vt:lpstr>K03_04_11</vt:lpstr>
      <vt:lpstr>K03_04_12</vt:lpstr>
      <vt:lpstr>K03_04_22</vt:lpstr>
      <vt:lpstr>K03_05_01</vt:lpstr>
      <vt:lpstr>K03_05_02</vt:lpstr>
      <vt:lpstr>K03_05_03</vt:lpstr>
      <vt:lpstr>K03_05_04</vt:lpstr>
      <vt:lpstr>K03_05_05</vt:lpstr>
      <vt:lpstr>K03_05_06</vt:lpstr>
      <vt:lpstr>L.船舶・航空機類</vt:lpstr>
      <vt:lpstr>M.薬品類</vt:lpstr>
      <vt:lpstr>N.燃料・油脂類</vt:lpstr>
      <vt:lpstr>O.農業・造園資材類</vt:lpstr>
      <vt:lpstr>P.土木・建築資材類</vt:lpstr>
      <vt:lpstr>業種他!Print_Area</vt:lpstr>
      <vt:lpstr>分類!Print_Area</vt:lpstr>
      <vt:lpstr>本社!Print_Area</vt:lpstr>
      <vt:lpstr>様式第10号!Print_Area</vt:lpstr>
      <vt:lpstr>'様式第1-2号'!Print_Area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'様式第1-2号'!Print_Titles</vt:lpstr>
      <vt:lpstr>様式第2号!Print_Titles</vt:lpstr>
      <vt:lpstr>様式第3号!Print_Titles</vt:lpstr>
      <vt:lpstr>様式第4号!Print_Titles</vt:lpstr>
      <vt:lpstr>Q.日用品類</vt:lpstr>
      <vt:lpstr>R.室内装飾品類</vt:lpstr>
      <vt:lpstr>S.記念品・贈答品・美術品類</vt:lpstr>
      <vt:lpstr>T.繊維・靴・鞄類</vt:lpstr>
      <vt:lpstr>U.展示・催事品類</vt:lpstr>
      <vt:lpstr>V.看板・天幕・旗類</vt:lpstr>
      <vt:lpstr>W.消防・防災用品類</vt:lpstr>
      <vt:lpstr>X.食料品類</vt:lpstr>
      <vt:lpstr>Y.その他製造・販売</vt:lpstr>
      <vt:lpstr>Z.買受け</vt:lpstr>
      <vt:lpstr>ｱ.警備・受付に係るもの</vt:lpstr>
      <vt:lpstr>ｲ.庁舎等管理に係るもの</vt:lpstr>
      <vt:lpstr>ｳ.施設管理運営等に係るもの</vt:lpstr>
      <vt:lpstr>ｴ.下水道施設管理に係るもの</vt:lpstr>
      <vt:lpstr>ｵ.浄化槽管理に係るもの</vt:lpstr>
      <vt:lpstr>ｶ.事務用・ＯＡ機器保守に係るもの</vt:lpstr>
      <vt:lpstr>ｷ.電気設備保守に係るもの</vt:lpstr>
      <vt:lpstr>ｸ.通信設備保守に係るもの</vt:lpstr>
      <vt:lpstr>ｹ.消防設備保守に係るもの</vt:lpstr>
      <vt:lpstr>ｺ.機械設備保守に係るもの</vt:lpstr>
      <vt:lpstr>ｻ.廃棄物処理に係るもの</vt:lpstr>
      <vt:lpstr>ｼ.車両等の整備に係るもの</vt:lpstr>
      <vt:lpstr>ｽ.運送・運転・旅行に係るもの</vt:lpstr>
      <vt:lpstr>ｾ.人員派遣に係るもの</vt:lpstr>
      <vt:lpstr>ｿ.福祉サービスに係るもの</vt:lpstr>
      <vt:lpstr>ﾀ.給食に係るもの</vt:lpstr>
      <vt:lpstr>ﾁ.クリーニングに係るもの</vt:lpstr>
      <vt:lpstr>ﾂ.道路清掃等に係るもの</vt:lpstr>
      <vt:lpstr>ﾃ.樹木等管理に係るもの</vt:lpstr>
      <vt:lpstr>ﾄ.害虫駆除等に係るもの</vt:lpstr>
      <vt:lpstr>ﾅ.情報処理業務に係るもの</vt:lpstr>
      <vt:lpstr>ﾆ.写真・印刷等に係るもの</vt:lpstr>
      <vt:lpstr>ﾇ.映画・ビデオ制作等に係るもの</vt:lpstr>
      <vt:lpstr>ﾈ.催事関係に係るもの</vt:lpstr>
      <vt:lpstr>ﾉ.土木・水系関係調査に係るもの</vt:lpstr>
      <vt:lpstr>ﾊ.市場調査に係るもの</vt:lpstr>
      <vt:lpstr>ﾋ.検査・分析・調査等に係るもの</vt:lpstr>
      <vt:lpstr>ﾌ.計画策定に係るもの</vt:lpstr>
      <vt:lpstr>ﾍ.広告等に係るもの</vt:lpstr>
      <vt:lpstr>ﾎ.各種検診・検査に係るもの</vt:lpstr>
      <vt:lpstr>ﾏ.通訳・速記等に係るもの</vt:lpstr>
      <vt:lpstr>ﾐ.医事業務に係るもの</vt:lpstr>
      <vt:lpstr>ﾑ.リース・レンタルに係るもの</vt:lpstr>
      <vt:lpstr>ﾒ.その他の役務の提供</vt:lpstr>
      <vt:lpstr>物品</vt:lpstr>
      <vt:lpstr>役務等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康太</cp:lastModifiedBy>
  <dcterms:modified xsi:type="dcterms:W3CDTF">2025-02-07T05:36:41Z</dcterms:modified>
</cp:coreProperties>
</file>